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robert_chung/Desktop/working 2021/"/>
    </mc:Choice>
  </mc:AlternateContent>
  <xr:revisionPtr revIDLastSave="0" documentId="8_{98914FFB-0243-FC48-B8E0-2E8FF3238CAD}" xr6:coauthVersionLast="47" xr6:coauthVersionMax="47" xr10:uidLastSave="{00000000-0000-0000-0000-000000000000}"/>
  <bookViews>
    <workbookView xWindow="0" yWindow="500" windowWidth="28800" windowHeight="16820" xr2:uid="{00000000-000D-0000-FFFF-FFFF00000000}"/>
  </bookViews>
  <sheets>
    <sheet name="calculator" sheetId="1" r:id="rId1"/>
  </sheets>
  <definedNames>
    <definedName name="bign">#REF!</definedName>
    <definedName name="small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qCV/Gyxvp3dOI1GRnrV9yOMVuvg=="/>
    </ext>
  </extLst>
</workbook>
</file>

<file path=xl/calcChain.xml><?xml version="1.0" encoding="utf-8"?>
<calcChain xmlns="http://schemas.openxmlformats.org/spreadsheetml/2006/main">
  <c r="D13" i="1" l="1"/>
  <c r="D14" i="1"/>
  <c r="D20" i="1"/>
  <c r="D21" i="1"/>
  <c r="D22" i="1"/>
  <c r="D28" i="1"/>
  <c r="D30" i="1"/>
  <c r="G61" i="1"/>
  <c r="G60" i="1"/>
  <c r="B43" i="1"/>
  <c r="C42" i="1"/>
  <c r="B42" i="1"/>
  <c r="C41" i="1"/>
  <c r="B40" i="1"/>
  <c r="C40" i="1" s="1"/>
  <c r="C39" i="1"/>
  <c r="C38" i="1"/>
  <c r="C37" i="1"/>
  <c r="C36" i="1"/>
  <c r="C35" i="1"/>
  <c r="C32" i="1"/>
  <c r="D32" i="1" s="1"/>
  <c r="B32" i="1"/>
  <c r="B30" i="1"/>
  <c r="C30" i="1" s="1"/>
  <c r="B29" i="1"/>
  <c r="C29" i="1" s="1"/>
  <c r="D29" i="1" s="1"/>
  <c r="C28" i="1"/>
  <c r="B28" i="1"/>
  <c r="B26" i="1"/>
  <c r="C26" i="1" s="1"/>
  <c r="D26" i="1" s="1"/>
  <c r="B25" i="1"/>
  <c r="C25" i="1" s="1"/>
  <c r="D25" i="1" s="1"/>
  <c r="C24" i="1"/>
  <c r="D24" i="1" s="1"/>
  <c r="B24" i="1"/>
  <c r="B22" i="1"/>
  <c r="C22" i="1" s="1"/>
  <c r="B21" i="1"/>
  <c r="C21" i="1" s="1"/>
  <c r="C20" i="1"/>
  <c r="B20" i="1"/>
  <c r="B18" i="1"/>
  <c r="C18" i="1" s="1"/>
  <c r="D18" i="1" s="1"/>
  <c r="B17" i="1"/>
  <c r="C17" i="1" s="1"/>
  <c r="D17" i="1" s="1"/>
  <c r="C16" i="1"/>
  <c r="D16" i="1" s="1"/>
  <c r="B16" i="1"/>
  <c r="B14" i="1"/>
  <c r="C14" i="1" s="1"/>
  <c r="B13" i="1"/>
  <c r="C13" i="1" s="1"/>
  <c r="C12" i="1"/>
  <c r="D12" i="1" s="1"/>
  <c r="B12" i="1"/>
  <c r="B10" i="1"/>
  <c r="C10" i="1" s="1"/>
  <c r="D10" i="1" s="1"/>
  <c r="F9" i="1"/>
  <c r="G9" i="1" s="1"/>
  <c r="H9" i="1" s="1"/>
  <c r="E9" i="1"/>
  <c r="E10" i="1" s="1"/>
  <c r="C9" i="1"/>
  <c r="D9" i="1" s="1"/>
  <c r="B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8" i="1"/>
  <c r="G8" i="1" s="1"/>
  <c r="H8" i="1" s="1"/>
  <c r="B8" i="1"/>
  <c r="C8" i="1" s="1"/>
  <c r="D8" i="1" s="1"/>
  <c r="F10" i="1" l="1"/>
  <c r="G10" i="1" s="1"/>
  <c r="H10" i="1" s="1"/>
  <c r="E11" i="1"/>
  <c r="B11" i="1"/>
  <c r="B15" i="1"/>
  <c r="B19" i="1"/>
  <c r="C19" i="1" s="1"/>
  <c r="D19" i="1" s="1"/>
  <c r="B23" i="1"/>
  <c r="C23" i="1" s="1"/>
  <c r="D23" i="1" s="1"/>
  <c r="B27" i="1"/>
  <c r="B31" i="1"/>
  <c r="B44" i="1"/>
  <c r="C43" i="1"/>
  <c r="C11" i="1"/>
  <c r="D11" i="1" s="1"/>
  <c r="C15" i="1"/>
  <c r="D15" i="1" s="1"/>
  <c r="C27" i="1"/>
  <c r="D27" i="1" s="1"/>
  <c r="C31" i="1"/>
  <c r="D31" i="1" s="1"/>
  <c r="F11" i="1" l="1"/>
  <c r="G11" i="1" s="1"/>
  <c r="H11" i="1" s="1"/>
  <c r="E12" i="1"/>
  <c r="B45" i="1"/>
  <c r="C44" i="1"/>
  <c r="F12" i="1" l="1"/>
  <c r="G12" i="1" s="1"/>
  <c r="H12" i="1" s="1"/>
  <c r="E13" i="1"/>
  <c r="C45" i="1"/>
  <c r="B46" i="1"/>
  <c r="C46" i="1" l="1"/>
  <c r="B47" i="1"/>
  <c r="F13" i="1"/>
  <c r="G13" i="1" s="1"/>
  <c r="H13" i="1" s="1"/>
  <c r="E14" i="1"/>
  <c r="F14" i="1" l="1"/>
  <c r="G14" i="1" s="1"/>
  <c r="H14" i="1" s="1"/>
  <c r="E15" i="1"/>
  <c r="B48" i="1"/>
  <c r="C47" i="1"/>
  <c r="F15" i="1" l="1"/>
  <c r="G15" i="1" s="1"/>
  <c r="H15" i="1" s="1"/>
  <c r="E16" i="1"/>
  <c r="B49" i="1"/>
  <c r="D35" i="1"/>
  <c r="C48" i="1"/>
  <c r="D36" i="1" l="1"/>
  <c r="E35" i="1"/>
  <c r="F16" i="1"/>
  <c r="G16" i="1" s="1"/>
  <c r="H16" i="1" s="1"/>
  <c r="E17" i="1"/>
  <c r="C49" i="1"/>
  <c r="B50" i="1"/>
  <c r="C50" i="1" l="1"/>
  <c r="B51" i="1"/>
  <c r="F17" i="1"/>
  <c r="G17" i="1" s="1"/>
  <c r="H17" i="1" s="1"/>
  <c r="E18" i="1"/>
  <c r="D37" i="1"/>
  <c r="E36" i="1"/>
  <c r="G18" i="1" l="1"/>
  <c r="H18" i="1" s="1"/>
  <c r="F18" i="1"/>
  <c r="E19" i="1"/>
  <c r="E37" i="1"/>
  <c r="D38" i="1"/>
  <c r="B52" i="1"/>
  <c r="C51" i="1"/>
  <c r="D39" i="1" l="1"/>
  <c r="E38" i="1"/>
  <c r="B53" i="1"/>
  <c r="C52" i="1"/>
  <c r="F19" i="1"/>
  <c r="G19" i="1" s="1"/>
  <c r="H19" i="1" s="1"/>
  <c r="E20" i="1"/>
  <c r="C53" i="1" l="1"/>
  <c r="B54" i="1"/>
  <c r="F20" i="1"/>
  <c r="G20" i="1" s="1"/>
  <c r="H20" i="1" s="1"/>
  <c r="E21" i="1"/>
  <c r="E39" i="1"/>
  <c r="D40" i="1"/>
  <c r="D41" i="1" l="1"/>
  <c r="E40" i="1"/>
  <c r="F21" i="1"/>
  <c r="G21" i="1" s="1"/>
  <c r="H21" i="1" s="1"/>
  <c r="E22" i="1"/>
  <c r="C54" i="1"/>
  <c r="B55" i="1"/>
  <c r="B56" i="1" l="1"/>
  <c r="C55" i="1"/>
  <c r="F22" i="1"/>
  <c r="G22" i="1" s="1"/>
  <c r="H22" i="1" s="1"/>
  <c r="E23" i="1"/>
  <c r="D42" i="1"/>
  <c r="E41" i="1"/>
  <c r="F23" i="1" l="1"/>
  <c r="G23" i="1" s="1"/>
  <c r="H23" i="1" s="1"/>
  <c r="E24" i="1"/>
  <c r="E42" i="1"/>
  <c r="D43" i="1"/>
  <c r="B57" i="1"/>
  <c r="C56" i="1"/>
  <c r="E43" i="1" l="1"/>
  <c r="D44" i="1"/>
  <c r="F24" i="1"/>
  <c r="G24" i="1" s="1"/>
  <c r="H24" i="1" s="1"/>
  <c r="E25" i="1"/>
  <c r="C57" i="1"/>
  <c r="B58" i="1"/>
  <c r="B59" i="1" l="1"/>
  <c r="C58" i="1"/>
  <c r="F25" i="1"/>
  <c r="G25" i="1" s="1"/>
  <c r="H25" i="1" s="1"/>
  <c r="E26" i="1"/>
  <c r="D45" i="1"/>
  <c r="E44" i="1"/>
  <c r="D46" i="1" l="1"/>
  <c r="E45" i="1"/>
  <c r="F26" i="1"/>
  <c r="G26" i="1" s="1"/>
  <c r="H26" i="1" s="1"/>
  <c r="E27" i="1"/>
  <c r="B60" i="1"/>
  <c r="C59" i="1"/>
  <c r="F27" i="1" l="1"/>
  <c r="G27" i="1" s="1"/>
  <c r="H27" i="1" s="1"/>
  <c r="E28" i="1"/>
  <c r="C60" i="1"/>
  <c r="B61" i="1"/>
  <c r="C61" i="1" s="1"/>
  <c r="E46" i="1"/>
  <c r="D47" i="1"/>
  <c r="F28" i="1" l="1"/>
  <c r="G28" i="1" s="1"/>
  <c r="H28" i="1" s="1"/>
  <c r="E29" i="1"/>
  <c r="E47" i="1"/>
  <c r="D48" i="1"/>
  <c r="D49" i="1" l="1"/>
  <c r="E48" i="1"/>
  <c r="F29" i="1"/>
  <c r="G29" i="1" s="1"/>
  <c r="H29" i="1" s="1"/>
  <c r="E30" i="1"/>
  <c r="G30" i="1" l="1"/>
  <c r="H30" i="1" s="1"/>
  <c r="F30" i="1"/>
  <c r="E31" i="1"/>
  <c r="D50" i="1"/>
  <c r="E49" i="1"/>
  <c r="E50" i="1" l="1"/>
  <c r="D51" i="1"/>
  <c r="F31" i="1"/>
  <c r="G31" i="1" s="1"/>
  <c r="H31" i="1" s="1"/>
  <c r="E32" i="1"/>
  <c r="D52" i="1" l="1"/>
  <c r="E51" i="1"/>
  <c r="F32" i="1"/>
  <c r="G32" i="1" s="1"/>
  <c r="H32" i="1" s="1"/>
  <c r="D53" i="1" l="1"/>
  <c r="E52" i="1"/>
  <c r="D54" i="1" l="1"/>
  <c r="E53" i="1"/>
  <c r="E54" i="1" l="1"/>
  <c r="D55" i="1"/>
  <c r="D56" i="1" l="1"/>
  <c r="E55" i="1"/>
  <c r="D57" i="1" l="1"/>
  <c r="E56" i="1"/>
  <c r="D58" i="1" l="1"/>
  <c r="E57" i="1"/>
  <c r="E58" i="1" l="1"/>
  <c r="D59" i="1"/>
  <c r="E59" i="1" l="1"/>
  <c r="D60" i="1"/>
  <c r="D61" i="1" l="1"/>
  <c r="E60" i="1"/>
  <c r="E61" i="1" l="1"/>
  <c r="F39" i="1"/>
  <c r="G39" i="1" l="1"/>
  <c r="F40" i="1"/>
  <c r="G40" i="1" l="1"/>
  <c r="F41" i="1"/>
  <c r="F42" i="1" l="1"/>
  <c r="G41" i="1"/>
  <c r="F43" i="1" l="1"/>
  <c r="G42" i="1"/>
  <c r="G43" i="1" l="1"/>
  <c r="F44" i="1"/>
  <c r="G44" i="1" l="1"/>
  <c r="F45" i="1"/>
  <c r="F46" i="1" l="1"/>
  <c r="G45" i="1"/>
  <c r="F47" i="1" l="1"/>
  <c r="G46" i="1"/>
  <c r="G47" i="1" l="1"/>
  <c r="F48" i="1"/>
  <c r="G48" i="1" l="1"/>
  <c r="F49" i="1"/>
  <c r="F50" i="1" l="1"/>
  <c r="G49" i="1"/>
  <c r="F51" i="1" l="1"/>
  <c r="G50" i="1"/>
  <c r="G51" i="1" l="1"/>
  <c r="F52" i="1"/>
  <c r="F53" i="1" l="1"/>
  <c r="G52" i="1"/>
  <c r="F54" i="1" l="1"/>
  <c r="G53" i="1"/>
  <c r="F55" i="1" l="1"/>
  <c r="G54" i="1"/>
  <c r="G55" i="1" l="1"/>
  <c r="F56" i="1"/>
  <c r="G56" i="1" l="1"/>
  <c r="F57" i="1"/>
  <c r="F58" i="1" l="1"/>
  <c r="G57" i="1"/>
  <c r="F59" i="1" l="1"/>
  <c r="G59" i="1" s="1"/>
  <c r="G58" i="1"/>
</calcChain>
</file>

<file path=xl/sharedStrings.xml><?xml version="1.0" encoding="utf-8"?>
<sst xmlns="http://schemas.openxmlformats.org/spreadsheetml/2006/main" count="30" uniqueCount="19">
  <si>
    <t>SEP = Standard Error of Percentage</t>
  </si>
  <si>
    <t xml:space="preserve"> = SQRT[(p(1-p)*(N-n))/(n*(N-1))]</t>
  </si>
  <si>
    <t>p</t>
  </si>
  <si>
    <t xml:space="preserve"> = percentage reading</t>
  </si>
  <si>
    <r>
      <t>Sample size</t>
    </r>
    <r>
      <rPr>
        <b/>
        <sz val="10"/>
        <rFont val="Times New Roman"/>
        <family val="1"/>
      </rPr>
      <t>,  n =</t>
    </r>
  </si>
  <si>
    <r>
      <t xml:space="preserve">   Population size</t>
    </r>
    <r>
      <rPr>
        <b/>
        <sz val="10"/>
        <rFont val="Times New Roman"/>
        <family val="1"/>
      </rPr>
      <t>,  N =</t>
    </r>
  </si>
  <si>
    <t>standard error</t>
  </si>
  <si>
    <t>sampling error</t>
  </si>
  <si>
    <t>1-p</t>
  </si>
  <si>
    <t>SEP</t>
  </si>
  <si>
    <t xml:space="preserve">n  </t>
  </si>
  <si>
    <t>max SEP</t>
  </si>
  <si>
    <t>1 SEP =</t>
  </si>
  <si>
    <t>68.3% confid</t>
  </si>
  <si>
    <t>2 SEP =</t>
  </si>
  <si>
    <t>95.4% confid</t>
  </si>
  <si>
    <t>3 SEP =</t>
  </si>
  <si>
    <t>99.7% confid</t>
  </si>
  <si>
    <t>2 x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</si>
</sst>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mo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9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3" fontId="1" fillId="0" borderId="0" xfId="0" applyNumberFormat="1" applyFont="1"/>
    <xf numFmtId="9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/>
    <xf numFmtId="1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left"/>
    </xf>
    <xf numFmtId="3" fontId="1" fillId="3" borderId="0" xfId="0" applyNumberFormat="1" applyFont="1" applyFill="1" applyAlignment="1">
      <alignment horizontal="right"/>
    </xf>
    <xf numFmtId="3" fontId="6" fillId="3" borderId="0" xfId="0" applyNumberFormat="1" applyFont="1" applyFill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D7" sqref="D7"/>
    </sheetView>
  </sheetViews>
  <sheetFormatPr baseColWidth="10" defaultColWidth="14.3984375" defaultRowHeight="15" customHeight="1"/>
  <cols>
    <col min="1" max="8" width="11.3984375" customWidth="1"/>
    <col min="9" max="26" width="10.796875" customWidth="1"/>
  </cols>
  <sheetData>
    <row r="1" spans="1:26" ht="11.2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>
      <c r="A2" s="4"/>
      <c r="B2" s="5" t="s">
        <v>0</v>
      </c>
      <c r="C2" s="6"/>
      <c r="D2" s="4"/>
      <c r="E2" s="4"/>
      <c r="F2" s="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.25" customHeight="1">
      <c r="A3" s="5"/>
      <c r="B3" s="5"/>
      <c r="C3" s="6"/>
      <c r="D3" s="4"/>
      <c r="E3" s="7" t="s">
        <v>2</v>
      </c>
      <c r="F3" s="8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1.25" customHeight="1">
      <c r="A4" s="9"/>
      <c r="B4" s="4"/>
      <c r="C4" s="6"/>
      <c r="D4" s="9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.25" customHeight="1">
      <c r="A5" s="10" t="s">
        <v>4</v>
      </c>
      <c r="B5" s="9"/>
      <c r="C5" s="11">
        <v>1000</v>
      </c>
      <c r="D5" s="12"/>
      <c r="E5" s="13" t="s">
        <v>5</v>
      </c>
      <c r="F5" s="9"/>
      <c r="G5" s="14">
        <v>7000000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1.25" customHeight="1">
      <c r="A6" s="15"/>
      <c r="B6" s="15"/>
      <c r="C6" s="16" t="s">
        <v>6</v>
      </c>
      <c r="D6" s="17" t="s">
        <v>7</v>
      </c>
      <c r="E6" s="15"/>
      <c r="F6" s="15"/>
      <c r="G6" s="16" t="s">
        <v>6</v>
      </c>
      <c r="H6" s="17" t="s">
        <v>7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1.25" customHeight="1">
      <c r="A7" s="18" t="s">
        <v>2</v>
      </c>
      <c r="B7" s="18" t="s">
        <v>8</v>
      </c>
      <c r="C7" s="19" t="s">
        <v>9</v>
      </c>
      <c r="D7" s="32" t="s">
        <v>18</v>
      </c>
      <c r="E7" s="20" t="s">
        <v>2</v>
      </c>
      <c r="F7" s="20" t="s">
        <v>8</v>
      </c>
      <c r="G7" s="20" t="s">
        <v>9</v>
      </c>
      <c r="H7" s="32" t="s">
        <v>18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1.25" customHeight="1">
      <c r="A8" s="21">
        <v>0.01</v>
      </c>
      <c r="B8" s="21">
        <f t="shared" ref="B8:B32" si="0">1-A8</f>
        <v>0.99</v>
      </c>
      <c r="C8" s="22">
        <f t="shared" ref="C8:C32" si="1">SQRT((A8*B8*($G$5-$C$5))/($C$5*($G$5-1)))</f>
        <v>3.1462020164588272E-3</v>
      </c>
      <c r="D8" s="22">
        <f>C8*2</f>
        <v>6.2924040329176544E-3</v>
      </c>
      <c r="E8" s="21">
        <v>0.26</v>
      </c>
      <c r="F8" s="21">
        <f t="shared" ref="F8:F32" si="2">1-E8</f>
        <v>0.74</v>
      </c>
      <c r="G8" s="22">
        <f t="shared" ref="G8:G32" si="3">SQRT((E8*F8*($G$5-$C$5))/($C$5*($G$5-1)))</f>
        <v>1.3869842889070732E-2</v>
      </c>
      <c r="H8" s="22">
        <f>G8*2</f>
        <v>2.7739685778141464E-2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1.25" customHeight="1">
      <c r="A9" s="21">
        <f t="shared" ref="A9:A32" si="4">A8+0.01</f>
        <v>0.02</v>
      </c>
      <c r="B9" s="21">
        <f t="shared" si="0"/>
        <v>0.98</v>
      </c>
      <c r="C9" s="22">
        <f t="shared" si="1"/>
        <v>4.4268728013802695E-3</v>
      </c>
      <c r="D9" s="22">
        <f t="shared" ref="D9:D32" si="5">C9*2</f>
        <v>8.8537456027605391E-3</v>
      </c>
      <c r="E9" s="21">
        <f t="shared" ref="E9:E32" si="6">E8+0.01</f>
        <v>0.27</v>
      </c>
      <c r="F9" s="21">
        <f t="shared" si="2"/>
        <v>0.73</v>
      </c>
      <c r="G9" s="22">
        <f t="shared" si="3"/>
        <v>1.403822891287456E-2</v>
      </c>
      <c r="H9" s="22">
        <f t="shared" ref="H9:H32" si="7">G9*2</f>
        <v>2.8076457825749121E-2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1.25" customHeight="1">
      <c r="A10" s="21">
        <f t="shared" si="4"/>
        <v>0.03</v>
      </c>
      <c r="B10" s="21">
        <f t="shared" si="0"/>
        <v>0.97</v>
      </c>
      <c r="C10" s="22">
        <f t="shared" si="1"/>
        <v>5.394056637975952E-3</v>
      </c>
      <c r="D10" s="22">
        <f t="shared" si="5"/>
        <v>1.0788113275951904E-2</v>
      </c>
      <c r="E10" s="21">
        <f t="shared" si="6"/>
        <v>0.28000000000000003</v>
      </c>
      <c r="F10" s="21">
        <f t="shared" si="2"/>
        <v>0.72</v>
      </c>
      <c r="G10" s="22">
        <f t="shared" si="3"/>
        <v>1.4197578272222689E-2</v>
      </c>
      <c r="H10" s="22">
        <f t="shared" si="7"/>
        <v>2.8395156544445379E-2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1.25" customHeight="1">
      <c r="A11" s="21">
        <f t="shared" si="4"/>
        <v>0.04</v>
      </c>
      <c r="B11" s="21">
        <f t="shared" si="0"/>
        <v>0.96</v>
      </c>
      <c r="C11" s="22">
        <f t="shared" si="1"/>
        <v>6.1963311540496023E-3</v>
      </c>
      <c r="D11" s="22">
        <f t="shared" si="5"/>
        <v>1.2392662308099205E-2</v>
      </c>
      <c r="E11" s="21">
        <f t="shared" si="6"/>
        <v>0.29000000000000004</v>
      </c>
      <c r="F11" s="21">
        <f t="shared" si="2"/>
        <v>0.71</v>
      </c>
      <c r="G11" s="22">
        <f t="shared" si="3"/>
        <v>1.434819205072101E-2</v>
      </c>
      <c r="H11" s="22">
        <f t="shared" si="7"/>
        <v>2.869638410144202E-2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1.25" customHeight="1">
      <c r="A12" s="21">
        <f t="shared" si="4"/>
        <v>0.05</v>
      </c>
      <c r="B12" s="21">
        <f t="shared" si="0"/>
        <v>0.95</v>
      </c>
      <c r="C12" s="22">
        <f t="shared" si="1"/>
        <v>6.8915325632590719E-3</v>
      </c>
      <c r="D12" s="22">
        <f t="shared" si="5"/>
        <v>1.3783065126518144E-2</v>
      </c>
      <c r="E12" s="21">
        <f t="shared" si="6"/>
        <v>0.30000000000000004</v>
      </c>
      <c r="F12" s="21">
        <f t="shared" si="2"/>
        <v>0.7</v>
      </c>
      <c r="G12" s="22">
        <f t="shared" si="3"/>
        <v>1.44903426459045E-2</v>
      </c>
      <c r="H12" s="22">
        <f t="shared" si="7"/>
        <v>2.8980685291809E-2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1.25" customHeight="1">
      <c r="A13" s="21">
        <f t="shared" si="4"/>
        <v>6.0000000000000005E-2</v>
      </c>
      <c r="B13" s="21">
        <f t="shared" si="0"/>
        <v>0.94</v>
      </c>
      <c r="C13" s="22">
        <f t="shared" si="1"/>
        <v>7.5094574313418838E-3</v>
      </c>
      <c r="D13" s="22">
        <f t="shared" si="5"/>
        <v>1.5018914862683768E-2</v>
      </c>
      <c r="E13" s="21">
        <f t="shared" si="6"/>
        <v>0.31000000000000005</v>
      </c>
      <c r="F13" s="21">
        <f t="shared" si="2"/>
        <v>0.69</v>
      </c>
      <c r="G13" s="22">
        <f t="shared" si="3"/>
        <v>1.4624276850836926E-2</v>
      </c>
      <c r="H13" s="22">
        <f t="shared" si="7"/>
        <v>2.9248553701673851E-2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21">
        <f t="shared" si="4"/>
        <v>7.0000000000000007E-2</v>
      </c>
      <c r="B14" s="21">
        <f t="shared" si="0"/>
        <v>0.92999999999999994</v>
      </c>
      <c r="C14" s="22">
        <f t="shared" si="1"/>
        <v>8.0678813389063152E-3</v>
      </c>
      <c r="D14" s="22">
        <f t="shared" si="5"/>
        <v>1.613576267781263E-2</v>
      </c>
      <c r="E14" s="21">
        <f t="shared" si="6"/>
        <v>0.32000000000000006</v>
      </c>
      <c r="F14" s="21">
        <f t="shared" si="2"/>
        <v>0.67999999999999994</v>
      </c>
      <c r="G14" s="22">
        <f t="shared" si="3"/>
        <v>1.4750218485398521E-2</v>
      </c>
      <c r="H14" s="22">
        <f t="shared" si="7"/>
        <v>2.9500436970797041E-2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1.25" customHeight="1">
      <c r="A15" s="21">
        <f t="shared" si="4"/>
        <v>0.08</v>
      </c>
      <c r="B15" s="21">
        <f t="shared" si="0"/>
        <v>0.92</v>
      </c>
      <c r="C15" s="22">
        <f t="shared" si="1"/>
        <v>8.5784320377951875E-3</v>
      </c>
      <c r="D15" s="22">
        <f t="shared" si="5"/>
        <v>1.7156864075590375E-2</v>
      </c>
      <c r="E15" s="21">
        <f t="shared" si="6"/>
        <v>0.33000000000000007</v>
      </c>
      <c r="F15" s="21">
        <f t="shared" si="2"/>
        <v>0.66999999999999993</v>
      </c>
      <c r="G15" s="22">
        <f t="shared" si="3"/>
        <v>1.4868370652728592E-2</v>
      </c>
      <c r="H15" s="22">
        <f t="shared" si="7"/>
        <v>2.9736741305457184E-2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1.25" customHeight="1">
      <c r="A16" s="21">
        <f t="shared" si="4"/>
        <v>0.09</v>
      </c>
      <c r="B16" s="21">
        <f t="shared" si="0"/>
        <v>0.91</v>
      </c>
      <c r="C16" s="22">
        <f t="shared" si="1"/>
        <v>9.0492160819780534E-3</v>
      </c>
      <c r="D16" s="22">
        <f t="shared" si="5"/>
        <v>1.8098432163956107E-2</v>
      </c>
      <c r="E16" s="21">
        <f t="shared" si="6"/>
        <v>0.34000000000000008</v>
      </c>
      <c r="F16" s="21">
        <f t="shared" si="2"/>
        <v>0.65999999999999992</v>
      </c>
      <c r="G16" s="22">
        <f t="shared" si="3"/>
        <v>1.4978917681518605E-2</v>
      </c>
      <c r="H16" s="22">
        <f t="shared" si="7"/>
        <v>2.995783536303721E-2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1.25" customHeight="1">
      <c r="A17" s="21">
        <f t="shared" si="4"/>
        <v>9.9999999999999992E-2</v>
      </c>
      <c r="B17" s="21">
        <f t="shared" si="0"/>
        <v>0.9</v>
      </c>
      <c r="C17" s="22">
        <f t="shared" si="1"/>
        <v>9.4861560029577217E-3</v>
      </c>
      <c r="D17" s="22">
        <f t="shared" si="5"/>
        <v>1.8972312005915443E-2</v>
      </c>
      <c r="E17" s="21">
        <f t="shared" si="6"/>
        <v>0.35000000000000009</v>
      </c>
      <c r="F17" s="21">
        <f t="shared" si="2"/>
        <v>0.64999999999999991</v>
      </c>
      <c r="G17" s="22">
        <f t="shared" si="3"/>
        <v>1.5082026803296757E-2</v>
      </c>
      <c r="H17" s="22">
        <f t="shared" si="7"/>
        <v>3.0164053606593515E-2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1.25" customHeight="1">
      <c r="A18" s="21">
        <f t="shared" si="4"/>
        <v>0.10999999999999999</v>
      </c>
      <c r="B18" s="21">
        <f t="shared" si="0"/>
        <v>0.89</v>
      </c>
      <c r="C18" s="22">
        <f t="shared" si="1"/>
        <v>9.8937368203036707E-3</v>
      </c>
      <c r="D18" s="22">
        <f t="shared" si="5"/>
        <v>1.9787473640607341E-2</v>
      </c>
      <c r="E18" s="21">
        <f t="shared" si="6"/>
        <v>0.3600000000000001</v>
      </c>
      <c r="F18" s="21">
        <f t="shared" si="2"/>
        <v>0.6399999999999999</v>
      </c>
      <c r="G18" s="22">
        <f t="shared" si="3"/>
        <v>1.5177849604732355E-2</v>
      </c>
      <c r="H18" s="22">
        <f t="shared" si="7"/>
        <v>3.0355699209464709E-2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1.25" customHeight="1">
      <c r="A19" s="21">
        <f t="shared" si="4"/>
        <v>0.11999999999999998</v>
      </c>
      <c r="B19" s="21">
        <f t="shared" si="0"/>
        <v>0.88</v>
      </c>
      <c r="C19" s="22">
        <f t="shared" si="1"/>
        <v>1.0275452757386198E-2</v>
      </c>
      <c r="D19" s="22">
        <f t="shared" si="5"/>
        <v>2.0550905514772396E-2</v>
      </c>
      <c r="E19" s="21">
        <f t="shared" si="6"/>
        <v>0.37000000000000011</v>
      </c>
      <c r="F19" s="21">
        <f t="shared" si="2"/>
        <v>0.62999999999999989</v>
      </c>
      <c r="G19" s="22">
        <f t="shared" si="3"/>
        <v>1.5266523287744582E-2</v>
      </c>
      <c r="H19" s="22">
        <f t="shared" si="7"/>
        <v>3.0533046575489164E-2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21">
        <f t="shared" si="4"/>
        <v>0.12999999999999998</v>
      </c>
      <c r="B20" s="21">
        <f t="shared" si="0"/>
        <v>0.87</v>
      </c>
      <c r="C20" s="22">
        <f t="shared" si="1"/>
        <v>1.0634089477335604E-2</v>
      </c>
      <c r="D20" s="22">
        <f t="shared" si="5"/>
        <v>2.1268178954671209E-2</v>
      </c>
      <c r="E20" s="21">
        <f t="shared" si="6"/>
        <v>0.38000000000000012</v>
      </c>
      <c r="F20" s="21">
        <f t="shared" si="2"/>
        <v>0.61999999999999988</v>
      </c>
      <c r="G20" s="22">
        <f t="shared" si="3"/>
        <v>1.5348171764398599E-2</v>
      </c>
      <c r="H20" s="22">
        <f t="shared" si="7"/>
        <v>3.0696343528797198E-2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1.25" customHeight="1">
      <c r="A21" s="21">
        <f t="shared" si="4"/>
        <v>0.13999999999999999</v>
      </c>
      <c r="B21" s="21">
        <f t="shared" si="0"/>
        <v>0.86</v>
      </c>
      <c r="C21" s="22">
        <f t="shared" si="1"/>
        <v>1.0971910371377689E-2</v>
      </c>
      <c r="D21" s="22">
        <f t="shared" si="5"/>
        <v>2.1943820742755377E-2</v>
      </c>
      <c r="E21" s="21">
        <f t="shared" si="6"/>
        <v>0.39000000000000012</v>
      </c>
      <c r="F21" s="21">
        <f t="shared" si="2"/>
        <v>0.60999999999999988</v>
      </c>
      <c r="G21" s="22">
        <f t="shared" si="3"/>
        <v>1.5422906608891151E-2</v>
      </c>
      <c r="H21" s="22">
        <f t="shared" si="7"/>
        <v>3.0845813217782302E-2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21">
        <f t="shared" si="4"/>
        <v>0.15</v>
      </c>
      <c r="B22" s="21">
        <f t="shared" si="0"/>
        <v>0.85</v>
      </c>
      <c r="C22" s="22">
        <f t="shared" si="1"/>
        <v>1.1290784026185781E-2</v>
      </c>
      <c r="D22" s="22">
        <f t="shared" si="5"/>
        <v>2.2581568052371562E-2</v>
      </c>
      <c r="E22" s="21">
        <f t="shared" si="6"/>
        <v>0.40000000000000013</v>
      </c>
      <c r="F22" s="21">
        <f t="shared" si="2"/>
        <v>0.59999999999999987</v>
      </c>
      <c r="G22" s="22">
        <f t="shared" si="3"/>
        <v>1.5490827885124007E-2</v>
      </c>
      <c r="H22" s="22">
        <f t="shared" si="7"/>
        <v>3.0981655770248015E-2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1.25" customHeight="1">
      <c r="A23" s="21">
        <f t="shared" si="4"/>
        <v>0.16</v>
      </c>
      <c r="B23" s="21">
        <f t="shared" si="0"/>
        <v>0.84</v>
      </c>
      <c r="C23" s="22">
        <f t="shared" si="1"/>
        <v>1.1592274116723599E-2</v>
      </c>
      <c r="D23" s="22">
        <f t="shared" si="5"/>
        <v>2.3184548233447198E-2</v>
      </c>
      <c r="E23" s="21">
        <f t="shared" si="6"/>
        <v>0.41000000000000014</v>
      </c>
      <c r="F23" s="21">
        <f t="shared" si="2"/>
        <v>0.58999999999999986</v>
      </c>
      <c r="G23" s="22">
        <f t="shared" si="3"/>
        <v>1.5552024865249989E-2</v>
      </c>
      <c r="H23" s="22">
        <f t="shared" si="7"/>
        <v>3.1104049730499978E-2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1.25" customHeight="1">
      <c r="A24" s="21">
        <f t="shared" si="4"/>
        <v>0.17</v>
      </c>
      <c r="B24" s="21">
        <f t="shared" si="0"/>
        <v>0.83</v>
      </c>
      <c r="C24" s="22">
        <f t="shared" si="1"/>
        <v>1.1877704450415029E-2</v>
      </c>
      <c r="D24" s="22">
        <f t="shared" si="5"/>
        <v>2.3755408900830059E-2</v>
      </c>
      <c r="E24" s="21">
        <f t="shared" si="6"/>
        <v>0.42000000000000015</v>
      </c>
      <c r="F24" s="21">
        <f t="shared" si="2"/>
        <v>0.57999999999999985</v>
      </c>
      <c r="G24" s="22">
        <f t="shared" si="3"/>
        <v>1.5606576652009036E-2</v>
      </c>
      <c r="H24" s="22">
        <f t="shared" si="7"/>
        <v>3.1213153304018072E-2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1.25" customHeight="1">
      <c r="A25" s="21">
        <f t="shared" si="4"/>
        <v>0.18000000000000002</v>
      </c>
      <c r="B25" s="21">
        <f t="shared" si="0"/>
        <v>0.82</v>
      </c>
      <c r="C25" s="22">
        <f t="shared" si="1"/>
        <v>1.214820708452154E-2</v>
      </c>
      <c r="D25" s="22">
        <f t="shared" si="5"/>
        <v>2.429641416904308E-2</v>
      </c>
      <c r="E25" s="21">
        <f t="shared" si="6"/>
        <v>0.43000000000000016</v>
      </c>
      <c r="F25" s="21">
        <f t="shared" si="2"/>
        <v>0.56999999999999984</v>
      </c>
      <c r="G25" s="22">
        <f t="shared" si="3"/>
        <v>1.5654552715538519E-2</v>
      </c>
      <c r="H25" s="22">
        <f t="shared" si="7"/>
        <v>3.1309105431077039E-2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1.25" customHeight="1">
      <c r="A26" s="21">
        <f t="shared" si="4"/>
        <v>0.19000000000000003</v>
      </c>
      <c r="B26" s="21">
        <f t="shared" si="0"/>
        <v>0.80999999999999994</v>
      </c>
      <c r="C26" s="22">
        <f t="shared" si="1"/>
        <v>1.2404758613866331E-2</v>
      </c>
      <c r="D26" s="22">
        <f t="shared" si="5"/>
        <v>2.4809517227732662E-2</v>
      </c>
      <c r="E26" s="21">
        <f t="shared" si="6"/>
        <v>0.44000000000000017</v>
      </c>
      <c r="F26" s="21">
        <f t="shared" si="2"/>
        <v>0.55999999999999983</v>
      </c>
      <c r="G26" s="22">
        <f t="shared" si="3"/>
        <v>1.5696013353554989E-2</v>
      </c>
      <c r="H26" s="22">
        <f t="shared" si="7"/>
        <v>3.1392026707109978E-2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.25" customHeight="1">
      <c r="A27" s="21">
        <f t="shared" si="4"/>
        <v>0.20000000000000004</v>
      </c>
      <c r="B27" s="21">
        <f t="shared" si="0"/>
        <v>0.79999999999999993</v>
      </c>
      <c r="C27" s="22">
        <f t="shared" si="1"/>
        <v>1.2648208003943629E-2</v>
      </c>
      <c r="D27" s="22">
        <f t="shared" si="5"/>
        <v>2.5296416007887259E-2</v>
      </c>
      <c r="E27" s="21">
        <f t="shared" si="6"/>
        <v>0.45000000000000018</v>
      </c>
      <c r="F27" s="21">
        <f t="shared" si="2"/>
        <v>0.54999999999999982</v>
      </c>
      <c r="G27" s="22">
        <f t="shared" si="3"/>
        <v>1.5731010082294137E-2</v>
      </c>
      <c r="H27" s="22">
        <f t="shared" si="7"/>
        <v>3.1462020164588274E-2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1.25" customHeight="1">
      <c r="A28" s="21">
        <f t="shared" si="4"/>
        <v>0.21000000000000005</v>
      </c>
      <c r="B28" s="21">
        <f t="shared" si="0"/>
        <v>0.78999999999999992</v>
      </c>
      <c r="C28" s="22">
        <f t="shared" si="1"/>
        <v>1.2879298261031836E-2</v>
      </c>
      <c r="D28" s="22">
        <f t="shared" si="5"/>
        <v>2.5758596522063672E-2</v>
      </c>
      <c r="E28" s="21">
        <f t="shared" si="6"/>
        <v>0.46000000000000019</v>
      </c>
      <c r="F28" s="21">
        <f t="shared" si="2"/>
        <v>0.53999999999999981</v>
      </c>
      <c r="G28" s="22">
        <f t="shared" si="3"/>
        <v>1.5759585964306429E-2</v>
      </c>
      <c r="H28" s="22">
        <f t="shared" si="7"/>
        <v>3.1519171928612859E-2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21">
        <f t="shared" si="4"/>
        <v>0.22000000000000006</v>
      </c>
      <c r="B29" s="21">
        <f t="shared" si="0"/>
        <v>0.77999999999999992</v>
      </c>
      <c r="C29" s="22">
        <f t="shared" si="1"/>
        <v>1.3098683530228254E-2</v>
      </c>
      <c r="D29" s="22">
        <f t="shared" si="5"/>
        <v>2.6197367060456507E-2</v>
      </c>
      <c r="E29" s="21">
        <f t="shared" si="6"/>
        <v>0.4700000000000002</v>
      </c>
      <c r="F29" s="21">
        <f t="shared" si="2"/>
        <v>0.5299999999999998</v>
      </c>
      <c r="G29" s="22">
        <f t="shared" si="3"/>
        <v>1.5781775878092746E-2</v>
      </c>
      <c r="H29" s="22">
        <f t="shared" si="7"/>
        <v>3.1563551756185491E-2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1.25" customHeight="1">
      <c r="A30" s="21">
        <f t="shared" si="4"/>
        <v>0.23000000000000007</v>
      </c>
      <c r="B30" s="21">
        <f t="shared" si="0"/>
        <v>0.76999999999999991</v>
      </c>
      <c r="C30" s="22">
        <f t="shared" si="1"/>
        <v>1.3306942747918823E-2</v>
      </c>
      <c r="D30" s="22">
        <f t="shared" si="5"/>
        <v>2.6613885495837646E-2</v>
      </c>
      <c r="E30" s="21">
        <f t="shared" si="6"/>
        <v>0.4800000000000002</v>
      </c>
      <c r="F30" s="21">
        <f t="shared" si="2"/>
        <v>0.5199999999999998</v>
      </c>
      <c r="G30" s="22">
        <f t="shared" si="3"/>
        <v>1.5797606733590912E-2</v>
      </c>
      <c r="H30" s="22">
        <f t="shared" si="7"/>
        <v>3.1595213467181825E-2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>
      <c r="A31" s="21">
        <f t="shared" si="4"/>
        <v>0.24000000000000007</v>
      </c>
      <c r="B31" s="21">
        <f t="shared" si="0"/>
        <v>0.7599999999999999</v>
      </c>
      <c r="C31" s="22">
        <f t="shared" si="1"/>
        <v>1.3504590660607489E-2</v>
      </c>
      <c r="D31" s="22">
        <f t="shared" si="5"/>
        <v>2.7009181321214978E-2</v>
      </c>
      <c r="E31" s="21">
        <f t="shared" si="6"/>
        <v>0.49000000000000021</v>
      </c>
      <c r="F31" s="21">
        <f t="shared" si="2"/>
        <v>0.50999999999999979</v>
      </c>
      <c r="G31" s="22">
        <f t="shared" si="3"/>
        <v>1.5807097636660095E-2</v>
      </c>
      <c r="H31" s="22">
        <f t="shared" si="7"/>
        <v>3.1614195273320191E-2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1.25" customHeight="1">
      <c r="A32" s="21">
        <f t="shared" si="4"/>
        <v>0.25000000000000006</v>
      </c>
      <c r="B32" s="21">
        <f t="shared" si="0"/>
        <v>0.75</v>
      </c>
      <c r="C32" s="22">
        <f t="shared" si="1"/>
        <v>1.3692086804706065E-2</v>
      </c>
      <c r="D32" s="22">
        <f t="shared" si="5"/>
        <v>2.738417360941213E-2</v>
      </c>
      <c r="E32" s="21">
        <f t="shared" si="6"/>
        <v>0.50000000000000022</v>
      </c>
      <c r="F32" s="21">
        <f t="shared" si="2"/>
        <v>0.49999999999999978</v>
      </c>
      <c r="G32" s="22">
        <f t="shared" si="3"/>
        <v>1.5810260004929536E-2</v>
      </c>
      <c r="H32" s="22">
        <f t="shared" si="7"/>
        <v>3.1620520009859071E-2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>
      <c r="A33" s="1"/>
      <c r="B33" s="1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>
      <c r="A34" s="23"/>
      <c r="B34" s="24" t="s">
        <v>10</v>
      </c>
      <c r="C34" s="25" t="s">
        <v>11</v>
      </c>
      <c r="D34" s="24" t="s">
        <v>10</v>
      </c>
      <c r="E34" s="25" t="s">
        <v>11</v>
      </c>
      <c r="F34" s="26" t="s">
        <v>12</v>
      </c>
      <c r="G34" s="27" t="s">
        <v>13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1.25" customHeight="1">
      <c r="A35" s="23"/>
      <c r="B35" s="28">
        <v>200</v>
      </c>
      <c r="C35" s="29">
        <f t="shared" ref="C35:C61" si="8">SQRT((0.5*0.5*($G$5-B35))/(B35*($G$5-1)))</f>
        <v>3.5354836504792916E-2</v>
      </c>
      <c r="D35" s="28">
        <f>B48+10</f>
        <v>680</v>
      </c>
      <c r="E35" s="29">
        <f t="shared" ref="E35:E61" si="9">SQRT((0.5*0.5*($G$5-D35))/(D35*($G$5-1)))</f>
        <v>1.9173194753450168E-2</v>
      </c>
      <c r="F35" s="30" t="s">
        <v>14</v>
      </c>
      <c r="G35" s="31" t="s">
        <v>15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1.25" customHeight="1">
      <c r="A36" s="23"/>
      <c r="B36" s="28">
        <v>300</v>
      </c>
      <c r="C36" s="29">
        <f t="shared" si="8"/>
        <v>2.8866896925200551E-2</v>
      </c>
      <c r="D36" s="28">
        <f t="shared" ref="D36:D61" si="10">D35+10</f>
        <v>690</v>
      </c>
      <c r="E36" s="29">
        <f t="shared" si="9"/>
        <v>1.9033737889566926E-2</v>
      </c>
      <c r="F36" s="26" t="s">
        <v>16</v>
      </c>
      <c r="G36" s="27" t="s">
        <v>17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1.25" customHeight="1">
      <c r="A37" s="23"/>
      <c r="B37" s="28">
        <v>400</v>
      </c>
      <c r="C37" s="29">
        <f t="shared" si="8"/>
        <v>2.4999287489744799E-2</v>
      </c>
      <c r="D37" s="28">
        <f t="shared" si="10"/>
        <v>700</v>
      </c>
      <c r="E37" s="29">
        <f t="shared" si="9"/>
        <v>1.8897280065460646E-2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1.25" customHeight="1">
      <c r="A38" s="4"/>
      <c r="B38" s="28">
        <v>450</v>
      </c>
      <c r="C38" s="29">
        <f t="shared" si="8"/>
        <v>2.3569470096500473E-2</v>
      </c>
      <c r="D38" s="28">
        <f t="shared" si="10"/>
        <v>710</v>
      </c>
      <c r="E38" s="29">
        <f t="shared" si="9"/>
        <v>1.8763715305539566E-2</v>
      </c>
      <c r="F38" s="24" t="s">
        <v>10</v>
      </c>
      <c r="G38" s="25" t="s">
        <v>11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1.25" customHeight="1">
      <c r="A39" s="1"/>
      <c r="B39" s="28">
        <v>500</v>
      </c>
      <c r="C39" s="29">
        <f t="shared" si="8"/>
        <v>2.235988276216504E-2</v>
      </c>
      <c r="D39" s="28">
        <f t="shared" si="10"/>
        <v>720</v>
      </c>
      <c r="E39" s="29">
        <f t="shared" si="9"/>
        <v>1.8632942803931633E-2</v>
      </c>
      <c r="F39" s="26">
        <f>D61+10</f>
        <v>950</v>
      </c>
      <c r="G39" s="29">
        <f t="shared" ref="G39:G61" si="11">SQRT((0.5*0.5*($G$5-F39))/(F39*($G$5-1)))</f>
        <v>1.6221042446156662E-2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1"/>
      <c r="B40" s="28">
        <f>B39+50</f>
        <v>550</v>
      </c>
      <c r="C40" s="29">
        <f t="shared" si="8"/>
        <v>2.1319235567667814E-2</v>
      </c>
      <c r="D40" s="28">
        <f t="shared" si="10"/>
        <v>730</v>
      </c>
      <c r="E40" s="29">
        <f t="shared" si="9"/>
        <v>1.8504866604694217E-2</v>
      </c>
      <c r="F40" s="26">
        <f t="shared" ref="F40:F44" si="12">F39+10</f>
        <v>960</v>
      </c>
      <c r="G40" s="29">
        <f t="shared" si="11"/>
        <v>1.6136325157179891E-2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>
      <c r="A41" s="1"/>
      <c r="B41" s="28">
        <v>600</v>
      </c>
      <c r="C41" s="29">
        <f t="shared" si="8"/>
        <v>2.041154114464825E-2</v>
      </c>
      <c r="D41" s="28">
        <f t="shared" si="10"/>
        <v>740</v>
      </c>
      <c r="E41" s="29">
        <f t="shared" si="9"/>
        <v>1.8379395305873823E-2</v>
      </c>
      <c r="F41" s="26">
        <f t="shared" si="12"/>
        <v>970</v>
      </c>
      <c r="G41" s="29">
        <f t="shared" si="11"/>
        <v>1.6052921269691905E-2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1"/>
      <c r="B42" s="28">
        <f t="shared" ref="B42:B61" si="13">B41+10</f>
        <v>610</v>
      </c>
      <c r="C42" s="29">
        <f t="shared" si="8"/>
        <v>2.0243527603433446E-2</v>
      </c>
      <c r="D42" s="28">
        <f t="shared" si="10"/>
        <v>750</v>
      </c>
      <c r="E42" s="29">
        <f t="shared" si="9"/>
        <v>1.8256441785341727E-2</v>
      </c>
      <c r="F42" s="26">
        <f t="shared" si="12"/>
        <v>980</v>
      </c>
      <c r="G42" s="29">
        <f t="shared" si="11"/>
        <v>1.5970797192647088E-2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>
      <c r="A43" s="1"/>
      <c r="B43" s="28">
        <f t="shared" si="13"/>
        <v>620</v>
      </c>
      <c r="C43" s="29">
        <f t="shared" si="8"/>
        <v>2.0079595358584581E-2</v>
      </c>
      <c r="D43" s="28">
        <f t="shared" si="10"/>
        <v>760</v>
      </c>
      <c r="E43" s="29">
        <f t="shared" si="9"/>
        <v>1.8135922946536914E-2</v>
      </c>
      <c r="F43" s="26">
        <f t="shared" si="12"/>
        <v>990</v>
      </c>
      <c r="G43" s="29">
        <f t="shared" si="11"/>
        <v>1.5889920525587201E-2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>
      <c r="A44" s="1"/>
      <c r="B44" s="28">
        <f t="shared" si="13"/>
        <v>630</v>
      </c>
      <c r="C44" s="29">
        <f t="shared" si="8"/>
        <v>1.9919581803439827E-2</v>
      </c>
      <c r="D44" s="28">
        <f t="shared" si="10"/>
        <v>770</v>
      </c>
      <c r="E44" s="29">
        <f t="shared" si="9"/>
        <v>1.8017759482430222E-2</v>
      </c>
      <c r="F44" s="26">
        <f t="shared" si="12"/>
        <v>1000</v>
      </c>
      <c r="G44" s="29">
        <f t="shared" si="11"/>
        <v>1.5810260004929536E-2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>
      <c r="A45" s="1"/>
      <c r="B45" s="28">
        <f t="shared" si="13"/>
        <v>640</v>
      </c>
      <c r="C45" s="29">
        <f t="shared" si="8"/>
        <v>1.9763333259163622E-2</v>
      </c>
      <c r="D45" s="28">
        <f t="shared" si="10"/>
        <v>780</v>
      </c>
      <c r="E45" s="29">
        <f t="shared" si="9"/>
        <v>1.7901875656186325E-2</v>
      </c>
      <c r="F45" s="26">
        <f t="shared" ref="F45:F50" si="14">F44+50</f>
        <v>1050</v>
      </c>
      <c r="G45" s="29">
        <f t="shared" si="11"/>
        <v>1.5429178779767641E-2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>
      <c r="A46" s="1"/>
      <c r="B46" s="28">
        <f t="shared" si="13"/>
        <v>650</v>
      </c>
      <c r="C46" s="29">
        <f t="shared" si="8"/>
        <v>1.9610704354245695E-2</v>
      </c>
      <c r="D46" s="28">
        <f t="shared" si="10"/>
        <v>790</v>
      </c>
      <c r="E46" s="29">
        <f t="shared" si="9"/>
        <v>1.778819909714523E-2</v>
      </c>
      <c r="F46" s="26">
        <f t="shared" si="14"/>
        <v>1100</v>
      </c>
      <c r="G46" s="29">
        <f t="shared" si="11"/>
        <v>1.5074383750238285E-2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>
      <c r="A47" s="1"/>
      <c r="B47" s="28">
        <f t="shared" si="13"/>
        <v>660</v>
      </c>
      <c r="C47" s="29">
        <f t="shared" si="8"/>
        <v>1.9461557455908413E-2</v>
      </c>
      <c r="D47" s="28">
        <f t="shared" si="10"/>
        <v>800</v>
      </c>
      <c r="E47" s="29">
        <f t="shared" si="9"/>
        <v>1.7676660610874646E-2</v>
      </c>
      <c r="F47" s="26">
        <f t="shared" si="14"/>
        <v>1150</v>
      </c>
      <c r="G47" s="29">
        <f t="shared" si="11"/>
        <v>1.4742985488459074E-2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>
      <c r="A48" s="1"/>
      <c r="B48" s="28">
        <f t="shared" si="13"/>
        <v>670</v>
      </c>
      <c r="C48" s="29">
        <f t="shared" si="8"/>
        <v>1.9315762148367437E-2</v>
      </c>
      <c r="D48" s="28">
        <f t="shared" si="10"/>
        <v>810</v>
      </c>
      <c r="E48" s="29">
        <f t="shared" si="9"/>
        <v>1.7567194002160468E-2</v>
      </c>
      <c r="F48" s="26">
        <f t="shared" si="14"/>
        <v>1200</v>
      </c>
      <c r="G48" s="29">
        <f t="shared" si="11"/>
        <v>1.4432520528460231E-2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>
      <c r="A49" s="1"/>
      <c r="B49" s="28">
        <f t="shared" si="13"/>
        <v>680</v>
      </c>
      <c r="C49" s="29">
        <f t="shared" si="8"/>
        <v>1.9173194753450168E-2</v>
      </c>
      <c r="D49" s="28">
        <f t="shared" si="10"/>
        <v>820</v>
      </c>
      <c r="E49" s="29">
        <f t="shared" si="9"/>
        <v>1.7459735909906675E-2</v>
      </c>
      <c r="F49" s="26">
        <f t="shared" si="14"/>
        <v>1250</v>
      </c>
      <c r="G49" s="29">
        <f t="shared" si="11"/>
        <v>1.4140873886737564E-2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>
      <c r="A50" s="1"/>
      <c r="B50" s="28">
        <f t="shared" si="13"/>
        <v>690</v>
      </c>
      <c r="C50" s="29">
        <f t="shared" si="8"/>
        <v>1.9033737889566926E-2</v>
      </c>
      <c r="D50" s="28">
        <f t="shared" si="10"/>
        <v>830</v>
      </c>
      <c r="E50" s="29">
        <f t="shared" si="9"/>
        <v>1.7354225653009071E-2</v>
      </c>
      <c r="F50" s="26">
        <f t="shared" si="14"/>
        <v>1300</v>
      </c>
      <c r="G50" s="29">
        <f t="shared" si="11"/>
        <v>1.3866218139399342E-2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>
      <c r="A51" s="1"/>
      <c r="B51" s="28">
        <f t="shared" si="13"/>
        <v>700</v>
      </c>
      <c r="C51" s="29">
        <f t="shared" si="8"/>
        <v>1.8897280065460646E-2</v>
      </c>
      <c r="D51" s="28">
        <f t="shared" si="10"/>
        <v>840</v>
      </c>
      <c r="E51" s="29">
        <f t="shared" si="9"/>
        <v>1.7250605086351151E-2</v>
      </c>
      <c r="F51" s="26">
        <f t="shared" ref="F51:F57" si="15">F50+100</f>
        <v>1400</v>
      </c>
      <c r="G51" s="29">
        <f t="shared" si="11"/>
        <v>1.3361726676998748E-2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>
      <c r="A52" s="1"/>
      <c r="B52" s="28">
        <f t="shared" si="13"/>
        <v>710</v>
      </c>
      <c r="C52" s="29">
        <f t="shared" si="8"/>
        <v>1.8763715305539566E-2</v>
      </c>
      <c r="D52" s="28">
        <f t="shared" si="10"/>
        <v>850</v>
      </c>
      <c r="E52" s="29">
        <f t="shared" si="9"/>
        <v>1.7148818466145705E-2</v>
      </c>
      <c r="F52" s="26">
        <f t="shared" si="15"/>
        <v>1500</v>
      </c>
      <c r="G52" s="29">
        <f t="shared" si="11"/>
        <v>1.2908562126951923E-2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1"/>
      <c r="B53" s="28">
        <f t="shared" si="13"/>
        <v>720</v>
      </c>
      <c r="C53" s="29">
        <f t="shared" si="8"/>
        <v>1.8632942803931633E-2</v>
      </c>
      <c r="D53" s="28">
        <f t="shared" si="10"/>
        <v>860</v>
      </c>
      <c r="E53" s="29">
        <f t="shared" si="9"/>
        <v>1.7048812323913753E-2</v>
      </c>
      <c r="F53" s="26">
        <f t="shared" si="15"/>
        <v>1600</v>
      </c>
      <c r="G53" s="29">
        <f t="shared" si="11"/>
        <v>1.2498572239684636E-2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1"/>
      <c r="B54" s="28">
        <f t="shared" si="13"/>
        <v>730</v>
      </c>
      <c r="C54" s="29">
        <f t="shared" si="8"/>
        <v>1.8504866604694217E-2</v>
      </c>
      <c r="D54" s="28">
        <f t="shared" si="10"/>
        <v>870</v>
      </c>
      <c r="E54" s="29">
        <f t="shared" si="9"/>
        <v>1.6950535348453543E-2</v>
      </c>
      <c r="F54" s="26">
        <f t="shared" si="15"/>
        <v>1700</v>
      </c>
      <c r="G54" s="29">
        <f t="shared" si="11"/>
        <v>1.2125309490771846E-2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1"/>
      <c r="B55" s="28">
        <f t="shared" si="13"/>
        <v>740</v>
      </c>
      <c r="C55" s="29">
        <f t="shared" si="8"/>
        <v>1.8379395305873823E-2</v>
      </c>
      <c r="D55" s="28">
        <f t="shared" si="10"/>
        <v>880</v>
      </c>
      <c r="E55" s="29">
        <f t="shared" si="9"/>
        <v>1.6853938275207789E-2</v>
      </c>
      <c r="F55" s="26">
        <f t="shared" si="15"/>
        <v>1800</v>
      </c>
      <c r="G55" s="29">
        <f t="shared" si="11"/>
        <v>1.1783598535224512E-2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1"/>
      <c r="B56" s="28">
        <f t="shared" si="13"/>
        <v>750</v>
      </c>
      <c r="C56" s="29">
        <f t="shared" si="8"/>
        <v>1.8256441785341727E-2</v>
      </c>
      <c r="D56" s="28">
        <f t="shared" si="10"/>
        <v>890</v>
      </c>
      <c r="E56" s="29">
        <f t="shared" si="9"/>
        <v>1.6758973782487242E-2</v>
      </c>
      <c r="F56" s="26">
        <f t="shared" si="15"/>
        <v>1900</v>
      </c>
      <c r="G56" s="29">
        <f t="shared" si="11"/>
        <v>1.1469230657485266E-2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1"/>
      <c r="B57" s="28">
        <f t="shared" si="13"/>
        <v>760</v>
      </c>
      <c r="C57" s="29">
        <f t="shared" si="8"/>
        <v>1.8135922946536914E-2</v>
      </c>
      <c r="D57" s="28">
        <f t="shared" si="10"/>
        <v>900</v>
      </c>
      <c r="E57" s="29">
        <f t="shared" si="9"/>
        <v>1.6665596394054034E-2</v>
      </c>
      <c r="F57" s="26">
        <f t="shared" si="15"/>
        <v>2000</v>
      </c>
      <c r="G57" s="29">
        <f t="shared" si="11"/>
        <v>1.1178743380466746E-2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1"/>
      <c r="B58" s="28">
        <f t="shared" si="13"/>
        <v>770</v>
      </c>
      <c r="C58" s="29">
        <f t="shared" si="8"/>
        <v>1.8017759482430222E-2</v>
      </c>
      <c r="D58" s="28">
        <f t="shared" si="10"/>
        <v>910</v>
      </c>
      <c r="E58" s="29">
        <f t="shared" si="9"/>
        <v>1.6573762387609273E-2</v>
      </c>
      <c r="F58" s="26">
        <f t="shared" ref="F58:F59" si="16">F57+500</f>
        <v>2500</v>
      </c>
      <c r="G58" s="29">
        <f t="shared" si="11"/>
        <v>9.9982148404052611E-3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1"/>
      <c r="B59" s="28">
        <f t="shared" si="13"/>
        <v>780</v>
      </c>
      <c r="C59" s="29">
        <f t="shared" si="8"/>
        <v>1.7901875656186325E-2</v>
      </c>
      <c r="D59" s="28">
        <f t="shared" si="10"/>
        <v>920</v>
      </c>
      <c r="E59" s="29">
        <f t="shared" si="9"/>
        <v>1.6483429708766546E-2</v>
      </c>
      <c r="F59" s="26">
        <f t="shared" si="16"/>
        <v>3000</v>
      </c>
      <c r="G59" s="29">
        <f t="shared" si="11"/>
        <v>9.1267535820400356E-3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1"/>
      <c r="B60" s="28">
        <f t="shared" si="13"/>
        <v>790</v>
      </c>
      <c r="C60" s="29">
        <f t="shared" si="8"/>
        <v>1.778819909714523E-2</v>
      </c>
      <c r="D60" s="28">
        <f t="shared" si="10"/>
        <v>930</v>
      </c>
      <c r="E60" s="29">
        <f t="shared" si="9"/>
        <v>1.63945578901269E-2</v>
      </c>
      <c r="F60" s="26">
        <v>5000</v>
      </c>
      <c r="G60" s="29">
        <f t="shared" si="11"/>
        <v>7.0685424842779178E-3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1"/>
      <c r="B61" s="28">
        <f t="shared" si="13"/>
        <v>800</v>
      </c>
      <c r="C61" s="29">
        <f t="shared" si="8"/>
        <v>1.7676660610874646E-2</v>
      </c>
      <c r="D61" s="28">
        <f t="shared" si="10"/>
        <v>940</v>
      </c>
      <c r="E61" s="29">
        <f t="shared" si="9"/>
        <v>1.6307107975101556E-2</v>
      </c>
      <c r="F61" s="26">
        <v>10000</v>
      </c>
      <c r="G61" s="29">
        <f t="shared" si="11"/>
        <v>4.9964276518941761E-3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1"/>
      <c r="B62" s="1"/>
      <c r="C62" s="2"/>
      <c r="D62" s="3"/>
      <c r="E62" s="3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1"/>
      <c r="B63" s="1"/>
      <c r="C63" s="2"/>
      <c r="D63" s="3"/>
      <c r="E63" s="3"/>
      <c r="F63" s="2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1"/>
      <c r="B64" s="1"/>
      <c r="C64" s="2"/>
      <c r="D64" s="3"/>
      <c r="E64" s="3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1"/>
      <c r="B65" s="1"/>
      <c r="C65" s="2"/>
      <c r="D65" s="3"/>
      <c r="E65" s="3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1"/>
      <c r="B66" s="1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1"/>
      <c r="B67" s="1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1"/>
      <c r="B68" s="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1"/>
      <c r="B69" s="1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1"/>
      <c r="B70" s="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1"/>
      <c r="B71" s="1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1"/>
      <c r="B72" s="1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1"/>
      <c r="B73" s="1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1"/>
      <c r="B74" s="1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1"/>
      <c r="B75" s="1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1"/>
      <c r="B76" s="1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1"/>
      <c r="B77" s="1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1"/>
      <c r="B78" s="1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1"/>
      <c r="B79" s="1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1"/>
      <c r="B80" s="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1"/>
      <c r="B81" s="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1"/>
      <c r="B82" s="1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1"/>
      <c r="B83" s="1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1"/>
      <c r="B84" s="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1"/>
      <c r="B85" s="1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1"/>
      <c r="B86" s="1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1"/>
      <c r="B87" s="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1"/>
      <c r="B88" s="1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1"/>
      <c r="B89" s="1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1"/>
      <c r="B90" s="1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1"/>
      <c r="B91" s="1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1"/>
      <c r="B92" s="1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1"/>
      <c r="B93" s="1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1"/>
      <c r="B94" s="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1"/>
      <c r="B95" s="1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1"/>
      <c r="B96" s="1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1"/>
      <c r="B97" s="1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1"/>
      <c r="B98" s="1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1"/>
      <c r="B99" s="1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1"/>
      <c r="B100" s="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1"/>
      <c r="B101" s="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1"/>
      <c r="B102" s="1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1"/>
      <c r="B103" s="1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1"/>
      <c r="B104" s="1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1"/>
      <c r="B105" s="1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1"/>
      <c r="B106" s="1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1"/>
      <c r="B107" s="1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1"/>
      <c r="B108" s="1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1"/>
      <c r="B109" s="1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1"/>
      <c r="B110" s="1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1"/>
      <c r="B111" s="1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1"/>
      <c r="B112" s="1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1"/>
      <c r="B113" s="1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1"/>
      <c r="B114" s="1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1"/>
      <c r="B115" s="1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1"/>
      <c r="B116" s="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1"/>
      <c r="B117" s="1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1"/>
      <c r="B118" s="1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1"/>
      <c r="B119" s="1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1"/>
      <c r="B120" s="1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1"/>
      <c r="B121" s="1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1"/>
      <c r="B122" s="1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1"/>
      <c r="B123" s="1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1"/>
      <c r="B124" s="1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1"/>
      <c r="B125" s="1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1"/>
      <c r="B126" s="1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1"/>
      <c r="B127" s="1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1"/>
      <c r="B128" s="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1"/>
      <c r="B129" s="1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1"/>
      <c r="B130" s="1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1"/>
      <c r="B131" s="1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1"/>
      <c r="B132" s="1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1"/>
      <c r="B133" s="1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1"/>
      <c r="B134" s="1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1"/>
      <c r="B135" s="1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1"/>
      <c r="B136" s="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1"/>
      <c r="B137" s="1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1"/>
      <c r="B138" s="1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1"/>
      <c r="B139" s="1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1"/>
      <c r="B140" s="1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1"/>
      <c r="B141" s="1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1"/>
      <c r="B142" s="1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1"/>
      <c r="B143" s="1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1"/>
      <c r="B144" s="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1"/>
      <c r="B145" s="1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1"/>
      <c r="B146" s="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1"/>
      <c r="B147" s="1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1"/>
      <c r="B148" s="1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1"/>
      <c r="B149" s="1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1"/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1"/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1"/>
      <c r="B152" s="1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1"/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1"/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1"/>
      <c r="B155" s="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1"/>
      <c r="B156" s="1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1"/>
      <c r="B157" s="1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1"/>
      <c r="B158" s="1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1"/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1"/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1"/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1"/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1"/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1"/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1"/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1"/>
      <c r="B166" s="1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1"/>
      <c r="B167" s="1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1"/>
      <c r="B168" s="1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1"/>
      <c r="B169" s="1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1"/>
      <c r="B170" s="1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1"/>
      <c r="B171" s="1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1"/>
      <c r="B172" s="1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1"/>
      <c r="B173" s="1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1"/>
      <c r="B174" s="1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1"/>
      <c r="B175" s="1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1"/>
      <c r="B176" s="1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1"/>
      <c r="B177" s="1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1"/>
      <c r="B178" s="1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1"/>
      <c r="B179" s="1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1"/>
      <c r="B180" s="1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1"/>
      <c r="B181" s="1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1"/>
      <c r="B182" s="1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1"/>
      <c r="B183" s="1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1"/>
      <c r="B184" s="1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1"/>
      <c r="B185" s="1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1"/>
      <c r="B186" s="1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1"/>
      <c r="B187" s="1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1"/>
      <c r="B188" s="1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1"/>
      <c r="B189" s="1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1"/>
      <c r="B190" s="1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1"/>
      <c r="B191" s="1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1"/>
      <c r="B192" s="1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1"/>
      <c r="B193" s="1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1"/>
      <c r="B194" s="1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1"/>
      <c r="B195" s="1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1"/>
      <c r="B196" s="1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1"/>
      <c r="B197" s="1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1"/>
      <c r="B198" s="1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1"/>
      <c r="B199" s="1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1"/>
      <c r="B200" s="1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1"/>
      <c r="B201" s="1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1"/>
      <c r="B202" s="1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1"/>
      <c r="B203" s="1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1"/>
      <c r="B204" s="1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1"/>
      <c r="B205" s="1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1"/>
      <c r="B206" s="1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1"/>
      <c r="B207" s="1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1"/>
      <c r="B208" s="1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1"/>
      <c r="B209" s="1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1"/>
      <c r="B210" s="1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1"/>
      <c r="B211" s="1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1"/>
      <c r="B212" s="1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1"/>
      <c r="B213" s="1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1"/>
      <c r="B214" s="1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1"/>
      <c r="B215" s="1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1"/>
      <c r="B216" s="1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1"/>
      <c r="B217" s="1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1"/>
      <c r="B218" s="1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1"/>
      <c r="B219" s="1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1"/>
      <c r="B220" s="1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1"/>
      <c r="B221" s="1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1"/>
      <c r="B222" s="1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1"/>
      <c r="B223" s="1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1"/>
      <c r="B224" s="1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1"/>
      <c r="B225" s="1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1"/>
      <c r="B226" s="1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1"/>
      <c r="B227" s="1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1"/>
      <c r="B228" s="1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1"/>
      <c r="B229" s="1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1"/>
      <c r="B230" s="1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1"/>
      <c r="B231" s="1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1"/>
      <c r="B232" s="1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1"/>
      <c r="B233" s="1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1"/>
      <c r="B234" s="1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1"/>
      <c r="B235" s="1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1"/>
      <c r="B236" s="1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1"/>
      <c r="B237" s="1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1"/>
      <c r="B238" s="1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1"/>
      <c r="B239" s="1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1"/>
      <c r="B240" s="1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1"/>
      <c r="B241" s="1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1"/>
      <c r="B242" s="1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1"/>
      <c r="B243" s="1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1"/>
      <c r="B244" s="1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1"/>
      <c r="B245" s="1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1"/>
      <c r="B246" s="1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1"/>
      <c r="B247" s="1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1"/>
      <c r="B248" s="1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1"/>
      <c r="B249" s="1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1"/>
      <c r="B250" s="1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1"/>
      <c r="B251" s="1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1"/>
      <c r="B252" s="1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1"/>
      <c r="B253" s="1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1"/>
      <c r="B254" s="1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1"/>
      <c r="B255" s="1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1"/>
      <c r="B256" s="1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1"/>
      <c r="B257" s="1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1"/>
      <c r="B258" s="1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1"/>
      <c r="B259" s="1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1"/>
      <c r="B260" s="1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1"/>
      <c r="B261" s="1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1"/>
      <c r="B262" s="1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1"/>
      <c r="B263" s="1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1"/>
      <c r="B264" s="1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1"/>
      <c r="B265" s="1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1"/>
      <c r="B266" s="1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1"/>
      <c r="B267" s="1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1"/>
      <c r="B268" s="1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1"/>
      <c r="B269" s="1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1"/>
      <c r="B270" s="1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1"/>
      <c r="B271" s="1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1"/>
      <c r="B272" s="1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1"/>
      <c r="B273" s="1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1"/>
      <c r="B274" s="1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1"/>
      <c r="B275" s="1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1"/>
      <c r="B276" s="1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1"/>
      <c r="B277" s="1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1"/>
      <c r="B278" s="1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1"/>
      <c r="B279" s="1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1"/>
      <c r="B280" s="1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1"/>
      <c r="B281" s="1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1"/>
      <c r="B282" s="1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1"/>
      <c r="B283" s="1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1"/>
      <c r="B284" s="1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1"/>
      <c r="B285" s="1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1"/>
      <c r="B286" s="1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1"/>
      <c r="B287" s="1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1"/>
      <c r="B288" s="1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1"/>
      <c r="B289" s="1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1"/>
      <c r="B290" s="1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1"/>
      <c r="B291" s="1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1"/>
      <c r="B292" s="1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1"/>
      <c r="B293" s="1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1"/>
      <c r="B294" s="1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1"/>
      <c r="B295" s="1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1"/>
      <c r="B296" s="1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1"/>
      <c r="B297" s="1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1"/>
      <c r="B298" s="1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1"/>
      <c r="B299" s="1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1"/>
      <c r="B300" s="1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1"/>
      <c r="B301" s="1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1"/>
      <c r="B302" s="1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1"/>
      <c r="B303" s="1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1"/>
      <c r="B304" s="1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1"/>
      <c r="B305" s="1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1"/>
      <c r="B306" s="1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1"/>
      <c r="B307" s="1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1"/>
      <c r="B308" s="1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1"/>
      <c r="B309" s="1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1"/>
      <c r="B310" s="1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1"/>
      <c r="B311" s="1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1"/>
      <c r="B312" s="1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1"/>
      <c r="B313" s="1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1"/>
      <c r="B314" s="1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1"/>
      <c r="B315" s="1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1"/>
      <c r="B316" s="1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1"/>
      <c r="B317" s="1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1"/>
      <c r="B318" s="1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1"/>
      <c r="B319" s="1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1"/>
      <c r="B320" s="1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1"/>
      <c r="B321" s="1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1"/>
      <c r="B322" s="1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1"/>
      <c r="B323" s="1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1"/>
      <c r="B324" s="1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1"/>
      <c r="B325" s="1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1"/>
      <c r="B326" s="1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1"/>
      <c r="B327" s="1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1"/>
      <c r="B328" s="1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1"/>
      <c r="B329" s="1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1"/>
      <c r="B330" s="1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1"/>
      <c r="B331" s="1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1"/>
      <c r="B332" s="1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1"/>
      <c r="B333" s="1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1"/>
      <c r="B334" s="1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1"/>
      <c r="B335" s="1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1"/>
      <c r="B336" s="1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1"/>
      <c r="B337" s="1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1"/>
      <c r="B338" s="1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1"/>
      <c r="B339" s="1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1"/>
      <c r="B340" s="1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1"/>
      <c r="B341" s="1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1"/>
      <c r="B342" s="1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1"/>
      <c r="B343" s="1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1"/>
      <c r="B344" s="1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1"/>
      <c r="B345" s="1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1"/>
      <c r="B346" s="1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1"/>
      <c r="B347" s="1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1"/>
      <c r="B348" s="1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1"/>
      <c r="B349" s="1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1"/>
      <c r="B350" s="1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1"/>
      <c r="B351" s="1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1"/>
      <c r="B352" s="1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1"/>
      <c r="B353" s="1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1"/>
      <c r="B354" s="1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1"/>
      <c r="B355" s="1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1"/>
      <c r="B356" s="1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1"/>
      <c r="B357" s="1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1"/>
      <c r="B358" s="1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1"/>
      <c r="B359" s="1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1"/>
      <c r="B360" s="1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1"/>
      <c r="B361" s="1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1"/>
      <c r="B362" s="1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1"/>
      <c r="B363" s="1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1"/>
      <c r="B364" s="1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1"/>
      <c r="B365" s="1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1"/>
      <c r="B366" s="1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1"/>
      <c r="B367" s="1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1"/>
      <c r="B368" s="1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1"/>
      <c r="B369" s="1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1"/>
      <c r="B370" s="1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1"/>
      <c r="B371" s="1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1"/>
      <c r="B372" s="1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1"/>
      <c r="B373" s="1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1"/>
      <c r="B374" s="1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1"/>
      <c r="B375" s="1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1"/>
      <c r="B376" s="1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1"/>
      <c r="B377" s="1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1"/>
      <c r="B378" s="1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1"/>
      <c r="B379" s="1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1"/>
      <c r="B380" s="1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1"/>
      <c r="B381" s="1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1"/>
      <c r="B382" s="1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1"/>
      <c r="B383" s="1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1"/>
      <c r="B384" s="1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1"/>
      <c r="B385" s="1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1"/>
      <c r="B386" s="1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1"/>
      <c r="B387" s="1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1"/>
      <c r="B388" s="1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1"/>
      <c r="B389" s="1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1"/>
      <c r="B390" s="1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1"/>
      <c r="B391" s="1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1"/>
      <c r="B392" s="1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1"/>
      <c r="B393" s="1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1"/>
      <c r="B394" s="1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1"/>
      <c r="B395" s="1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1"/>
      <c r="B396" s="1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1"/>
      <c r="B397" s="1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1"/>
      <c r="B398" s="1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1"/>
      <c r="B399" s="1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1"/>
      <c r="B400" s="1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1"/>
      <c r="B401" s="1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1"/>
      <c r="B402" s="1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1"/>
      <c r="B403" s="1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1"/>
      <c r="B404" s="1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1"/>
      <c r="B405" s="1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1"/>
      <c r="B406" s="1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1"/>
      <c r="B407" s="1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1"/>
      <c r="B408" s="1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1"/>
      <c r="B409" s="1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1"/>
      <c r="B410" s="1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1"/>
      <c r="B411" s="1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1"/>
      <c r="B412" s="1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1"/>
      <c r="B413" s="1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1"/>
      <c r="B414" s="1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1"/>
      <c r="B415" s="1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1"/>
      <c r="B416" s="1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1"/>
      <c r="B417" s="1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1"/>
      <c r="B418" s="1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1"/>
      <c r="B419" s="1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1"/>
      <c r="B420" s="1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1"/>
      <c r="B421" s="1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1"/>
      <c r="B422" s="1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1"/>
      <c r="B423" s="1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1"/>
      <c r="B424" s="1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1"/>
      <c r="B425" s="1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1"/>
      <c r="B426" s="1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1"/>
      <c r="B427" s="1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1"/>
      <c r="B428" s="1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1"/>
      <c r="B429" s="1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1"/>
      <c r="B430" s="1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1"/>
      <c r="B431" s="1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1"/>
      <c r="B432" s="1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1"/>
      <c r="B433" s="1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1"/>
      <c r="B434" s="1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1"/>
      <c r="B435" s="1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1"/>
      <c r="B436" s="1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1"/>
      <c r="B437" s="1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1"/>
      <c r="B438" s="1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1"/>
      <c r="B439" s="1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1"/>
      <c r="B440" s="1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1"/>
      <c r="B441" s="1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1"/>
      <c r="B442" s="1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1"/>
      <c r="B443" s="1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1"/>
      <c r="B444" s="1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1"/>
      <c r="B445" s="1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1"/>
      <c r="B446" s="1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1"/>
      <c r="B447" s="1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1"/>
      <c r="B448" s="1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1"/>
      <c r="B449" s="1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1"/>
      <c r="B450" s="1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1"/>
      <c r="B451" s="1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1"/>
      <c r="B452" s="1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1"/>
      <c r="B453" s="1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1"/>
      <c r="B454" s="1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1"/>
      <c r="B455" s="1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1"/>
      <c r="B456" s="1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1"/>
      <c r="B457" s="1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1"/>
      <c r="B458" s="1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1"/>
      <c r="B459" s="1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1"/>
      <c r="B460" s="1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1"/>
      <c r="B461" s="1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1"/>
      <c r="B462" s="1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1"/>
      <c r="B463" s="1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1"/>
      <c r="B464" s="1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1"/>
      <c r="B465" s="1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1"/>
      <c r="B466" s="1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1"/>
      <c r="B467" s="1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1"/>
      <c r="B468" s="1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1"/>
      <c r="B469" s="1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1"/>
      <c r="B470" s="1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1"/>
      <c r="B471" s="1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1"/>
      <c r="B472" s="1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1"/>
      <c r="B473" s="1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1"/>
      <c r="B474" s="1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1"/>
      <c r="B475" s="1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1"/>
      <c r="B476" s="1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1"/>
      <c r="B477" s="1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1"/>
      <c r="B478" s="1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1"/>
      <c r="B479" s="1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1"/>
      <c r="B480" s="1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1"/>
      <c r="B481" s="1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1"/>
      <c r="B482" s="1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1"/>
      <c r="B483" s="1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1"/>
      <c r="B484" s="1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1"/>
      <c r="B485" s="1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1"/>
      <c r="B486" s="1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1"/>
      <c r="B487" s="1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1"/>
      <c r="B488" s="1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1"/>
      <c r="B489" s="1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1"/>
      <c r="B490" s="1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1"/>
      <c r="B491" s="1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1"/>
      <c r="B492" s="1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1"/>
      <c r="B493" s="1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1"/>
      <c r="B494" s="1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1"/>
      <c r="B495" s="1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1"/>
      <c r="B496" s="1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1"/>
      <c r="B497" s="1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1"/>
      <c r="B498" s="1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1"/>
      <c r="B499" s="1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1"/>
      <c r="B500" s="1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1"/>
      <c r="B501" s="1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1"/>
      <c r="B502" s="1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1"/>
      <c r="B503" s="1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1"/>
      <c r="B504" s="1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1"/>
      <c r="B505" s="1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1"/>
      <c r="B506" s="1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1"/>
      <c r="B507" s="1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1"/>
      <c r="B508" s="1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1"/>
      <c r="B509" s="1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1"/>
      <c r="B510" s="1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1"/>
      <c r="B511" s="1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1"/>
      <c r="B512" s="1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1"/>
      <c r="B513" s="1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1"/>
      <c r="B514" s="1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1"/>
      <c r="B515" s="1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1"/>
      <c r="B516" s="1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1"/>
      <c r="B517" s="1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1"/>
      <c r="B518" s="1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1"/>
      <c r="B519" s="1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1"/>
      <c r="B520" s="1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1"/>
      <c r="B521" s="1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1"/>
      <c r="B522" s="1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1"/>
      <c r="B523" s="1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1"/>
      <c r="B524" s="1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1"/>
      <c r="B525" s="1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1"/>
      <c r="B526" s="1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1"/>
      <c r="B527" s="1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1"/>
      <c r="B528" s="1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1"/>
      <c r="B529" s="1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1"/>
      <c r="B530" s="1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1"/>
      <c r="B531" s="1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1"/>
      <c r="B532" s="1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1"/>
      <c r="B533" s="1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1"/>
      <c r="B534" s="1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1"/>
      <c r="B535" s="1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1"/>
      <c r="B536" s="1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1"/>
      <c r="B537" s="1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1"/>
      <c r="B538" s="1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1"/>
      <c r="B539" s="1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1"/>
      <c r="B540" s="1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1"/>
      <c r="B541" s="1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1"/>
      <c r="B542" s="1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1"/>
      <c r="B543" s="1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1"/>
      <c r="B544" s="1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1"/>
      <c r="B545" s="1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1"/>
      <c r="B546" s="1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1"/>
      <c r="B547" s="1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1"/>
      <c r="B548" s="1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1"/>
      <c r="B549" s="1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1"/>
      <c r="B550" s="1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1"/>
      <c r="B551" s="1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1"/>
      <c r="B552" s="1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1"/>
      <c r="B553" s="1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1"/>
      <c r="B554" s="1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1"/>
      <c r="B555" s="1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1"/>
      <c r="B556" s="1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1"/>
      <c r="B557" s="1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1"/>
      <c r="B558" s="1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1"/>
      <c r="B559" s="1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1"/>
      <c r="B560" s="1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1"/>
      <c r="B561" s="1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1"/>
      <c r="B562" s="1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1"/>
      <c r="B563" s="1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1"/>
      <c r="B564" s="1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1"/>
      <c r="B565" s="1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1"/>
      <c r="B566" s="1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1"/>
      <c r="B567" s="1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1"/>
      <c r="B568" s="1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1"/>
      <c r="B569" s="1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1"/>
      <c r="B570" s="1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1"/>
      <c r="B571" s="1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1"/>
      <c r="B572" s="1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1"/>
      <c r="B573" s="1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1"/>
      <c r="B574" s="1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1"/>
      <c r="B575" s="1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1"/>
      <c r="B576" s="1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1"/>
      <c r="B577" s="1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1"/>
      <c r="B578" s="1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1"/>
      <c r="B579" s="1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1"/>
      <c r="B580" s="1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1"/>
      <c r="B581" s="1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1"/>
      <c r="B582" s="1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1"/>
      <c r="B583" s="1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1"/>
      <c r="B584" s="1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1"/>
      <c r="B585" s="1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1"/>
      <c r="B586" s="1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1"/>
      <c r="B587" s="1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1"/>
      <c r="B588" s="1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1"/>
      <c r="B589" s="1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1"/>
      <c r="B590" s="1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1"/>
      <c r="B591" s="1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1"/>
      <c r="B592" s="1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1"/>
      <c r="B593" s="1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1"/>
      <c r="B594" s="1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1"/>
      <c r="B595" s="1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1"/>
      <c r="B596" s="1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1"/>
      <c r="B597" s="1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1"/>
      <c r="B598" s="1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1"/>
      <c r="B599" s="1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1"/>
      <c r="B600" s="1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1"/>
      <c r="B601" s="1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1"/>
      <c r="B602" s="1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1"/>
      <c r="B603" s="1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1"/>
      <c r="B604" s="1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1"/>
      <c r="B605" s="1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1"/>
      <c r="B606" s="1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1"/>
      <c r="B607" s="1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1"/>
      <c r="B608" s="1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1"/>
      <c r="B609" s="1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1"/>
      <c r="B610" s="1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1"/>
      <c r="B611" s="1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1"/>
      <c r="B612" s="1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1"/>
      <c r="B613" s="1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1"/>
      <c r="B614" s="1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1"/>
      <c r="B615" s="1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1"/>
      <c r="B616" s="1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1"/>
      <c r="B617" s="1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1"/>
      <c r="B618" s="1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1"/>
      <c r="B619" s="1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1"/>
      <c r="B620" s="1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1"/>
      <c r="B621" s="1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1"/>
      <c r="B622" s="1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1"/>
      <c r="B623" s="1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1"/>
      <c r="B624" s="1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1"/>
      <c r="B625" s="1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1"/>
      <c r="B626" s="1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1"/>
      <c r="B627" s="1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1"/>
      <c r="B628" s="1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1"/>
      <c r="B629" s="1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1"/>
      <c r="B630" s="1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1"/>
      <c r="B631" s="1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1"/>
      <c r="B632" s="1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1"/>
      <c r="B633" s="1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1"/>
      <c r="B634" s="1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1"/>
      <c r="B635" s="1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1"/>
      <c r="B636" s="1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1"/>
      <c r="B637" s="1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1"/>
      <c r="B638" s="1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1"/>
      <c r="B639" s="1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1"/>
      <c r="B640" s="1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1"/>
      <c r="B641" s="1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1"/>
      <c r="B642" s="1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1"/>
      <c r="B643" s="1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1"/>
      <c r="B644" s="1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1"/>
      <c r="B645" s="1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1"/>
      <c r="B646" s="1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1"/>
      <c r="B647" s="1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1"/>
      <c r="B648" s="1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1"/>
      <c r="B649" s="1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1"/>
      <c r="B650" s="1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1"/>
      <c r="B651" s="1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1"/>
      <c r="B652" s="1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1"/>
      <c r="B653" s="1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1"/>
      <c r="B654" s="1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1"/>
      <c r="B655" s="1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1"/>
      <c r="B656" s="1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1"/>
      <c r="B657" s="1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1"/>
      <c r="B658" s="1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1"/>
      <c r="B659" s="1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1"/>
      <c r="B660" s="1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1"/>
      <c r="B661" s="1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1"/>
      <c r="B662" s="1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1"/>
      <c r="B663" s="1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1"/>
      <c r="B664" s="1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1"/>
      <c r="B665" s="1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1"/>
      <c r="B666" s="1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1"/>
      <c r="B667" s="1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1"/>
      <c r="B668" s="1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1"/>
      <c r="B669" s="1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1"/>
      <c r="B670" s="1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1"/>
      <c r="B671" s="1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1"/>
      <c r="B672" s="1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1"/>
      <c r="B673" s="1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1"/>
      <c r="B674" s="1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1"/>
      <c r="B675" s="1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1"/>
      <c r="B676" s="1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1"/>
      <c r="B677" s="1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1"/>
      <c r="B678" s="1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1"/>
      <c r="B679" s="1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1"/>
      <c r="B680" s="1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1"/>
      <c r="B681" s="1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1"/>
      <c r="B682" s="1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1"/>
      <c r="B683" s="1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1"/>
      <c r="B684" s="1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1"/>
      <c r="B685" s="1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1"/>
      <c r="B686" s="1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1"/>
      <c r="B687" s="1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1"/>
      <c r="B688" s="1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1"/>
      <c r="B689" s="1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1"/>
      <c r="B690" s="1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1"/>
      <c r="B691" s="1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1"/>
      <c r="B692" s="1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1"/>
      <c r="B693" s="1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1"/>
      <c r="B694" s="1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1"/>
      <c r="B695" s="1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1"/>
      <c r="B696" s="1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1"/>
      <c r="B697" s="1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1"/>
      <c r="B698" s="1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1"/>
      <c r="B699" s="1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1"/>
      <c r="B700" s="1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1"/>
      <c r="B701" s="1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1"/>
      <c r="B702" s="1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1"/>
      <c r="B703" s="1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1"/>
      <c r="B704" s="1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1"/>
      <c r="B705" s="1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1"/>
      <c r="B706" s="1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1"/>
      <c r="B707" s="1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1"/>
      <c r="B708" s="1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1"/>
      <c r="B709" s="1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1"/>
      <c r="B710" s="1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1"/>
      <c r="B711" s="1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1"/>
      <c r="B712" s="1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1"/>
      <c r="B713" s="1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1"/>
      <c r="B714" s="1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1"/>
      <c r="B715" s="1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1"/>
      <c r="B716" s="1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1"/>
      <c r="B717" s="1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1"/>
      <c r="B718" s="1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1"/>
      <c r="B719" s="1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1"/>
      <c r="B720" s="1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1"/>
      <c r="B721" s="1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1"/>
      <c r="B722" s="1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1"/>
      <c r="B723" s="1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1"/>
      <c r="B724" s="1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1"/>
      <c r="B725" s="1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1"/>
      <c r="B726" s="1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1"/>
      <c r="B727" s="1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1"/>
      <c r="B728" s="1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1"/>
      <c r="B729" s="1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1"/>
      <c r="B730" s="1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1"/>
      <c r="B731" s="1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1"/>
      <c r="B732" s="1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1"/>
      <c r="B733" s="1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1"/>
      <c r="B734" s="1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1"/>
      <c r="B735" s="1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1"/>
      <c r="B736" s="1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1"/>
      <c r="B737" s="1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1"/>
      <c r="B738" s="1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1"/>
      <c r="B739" s="1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1"/>
      <c r="B740" s="1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1"/>
      <c r="B741" s="1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1"/>
      <c r="B742" s="1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1"/>
      <c r="B743" s="1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1"/>
      <c r="B744" s="1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1"/>
      <c r="B745" s="1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1"/>
      <c r="B746" s="1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1"/>
      <c r="B747" s="1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1"/>
      <c r="B748" s="1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1"/>
      <c r="B749" s="1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1"/>
      <c r="B750" s="1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1"/>
      <c r="B751" s="1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1"/>
      <c r="B752" s="1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1"/>
      <c r="B753" s="1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1"/>
      <c r="B754" s="1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1"/>
      <c r="B755" s="1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1"/>
      <c r="B756" s="1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1"/>
      <c r="B757" s="1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1"/>
      <c r="B758" s="1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1"/>
      <c r="B759" s="1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1"/>
      <c r="B760" s="1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1"/>
      <c r="B761" s="1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1"/>
      <c r="B762" s="1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1"/>
      <c r="B763" s="1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1"/>
      <c r="B764" s="1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1"/>
      <c r="B765" s="1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1"/>
      <c r="B766" s="1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1"/>
      <c r="B767" s="1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1"/>
      <c r="B768" s="1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1"/>
      <c r="B769" s="1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1"/>
      <c r="B770" s="1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1"/>
      <c r="B771" s="1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1"/>
      <c r="B772" s="1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1"/>
      <c r="B773" s="1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1"/>
      <c r="B774" s="1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1"/>
      <c r="B775" s="1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1"/>
      <c r="B776" s="1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1"/>
      <c r="B777" s="1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1"/>
      <c r="B778" s="1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1"/>
      <c r="B779" s="1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1"/>
      <c r="B780" s="1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1"/>
      <c r="B781" s="1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1"/>
      <c r="B782" s="1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1"/>
      <c r="B783" s="1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1"/>
      <c r="B784" s="1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1"/>
      <c r="B785" s="1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1"/>
      <c r="B786" s="1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1"/>
      <c r="B787" s="1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1"/>
      <c r="B788" s="1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1"/>
      <c r="B789" s="1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1"/>
      <c r="B790" s="1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1"/>
      <c r="B791" s="1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1"/>
      <c r="B792" s="1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1"/>
      <c r="B793" s="1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1"/>
      <c r="B794" s="1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1"/>
      <c r="B795" s="1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1"/>
      <c r="B796" s="1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1"/>
      <c r="B797" s="1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1"/>
      <c r="B798" s="1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1"/>
      <c r="B799" s="1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1"/>
      <c r="B800" s="1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1"/>
      <c r="B801" s="1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1"/>
      <c r="B802" s="1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1"/>
      <c r="B803" s="1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1"/>
      <c r="B804" s="1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1"/>
      <c r="B805" s="1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1"/>
      <c r="B806" s="1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1"/>
      <c r="B807" s="1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1"/>
      <c r="B808" s="1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1"/>
      <c r="B809" s="1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1"/>
      <c r="B810" s="1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1"/>
      <c r="B811" s="1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1"/>
      <c r="B812" s="1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1"/>
      <c r="B813" s="1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1"/>
      <c r="B814" s="1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1"/>
      <c r="B815" s="1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1"/>
      <c r="B816" s="1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1"/>
      <c r="B817" s="1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1"/>
      <c r="B818" s="1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1"/>
      <c r="B819" s="1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1"/>
      <c r="B820" s="1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1"/>
      <c r="B821" s="1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1"/>
      <c r="B822" s="1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1"/>
      <c r="B823" s="1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1"/>
      <c r="B824" s="1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1"/>
      <c r="B825" s="1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1"/>
      <c r="B826" s="1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1"/>
      <c r="B827" s="1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1"/>
      <c r="B828" s="1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1"/>
      <c r="B829" s="1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1"/>
      <c r="B830" s="1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1"/>
      <c r="B831" s="1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1"/>
      <c r="B832" s="1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1"/>
      <c r="B833" s="1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1"/>
      <c r="B834" s="1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1"/>
      <c r="B835" s="1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1"/>
      <c r="B836" s="1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1"/>
      <c r="B837" s="1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1"/>
      <c r="B838" s="1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1"/>
      <c r="B839" s="1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1"/>
      <c r="B840" s="1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1"/>
      <c r="B841" s="1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1"/>
      <c r="B842" s="1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1"/>
      <c r="B843" s="1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1"/>
      <c r="B844" s="1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1"/>
      <c r="B845" s="1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1"/>
      <c r="B846" s="1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1"/>
      <c r="B847" s="1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1"/>
      <c r="B848" s="1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1"/>
      <c r="B849" s="1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1"/>
      <c r="B850" s="1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1"/>
      <c r="B851" s="1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1"/>
      <c r="B852" s="1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1"/>
      <c r="B853" s="1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1"/>
      <c r="B854" s="1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1"/>
      <c r="B855" s="1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1"/>
      <c r="B856" s="1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1"/>
      <c r="B857" s="1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1"/>
      <c r="B858" s="1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1"/>
      <c r="B859" s="1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1"/>
      <c r="B860" s="1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1"/>
      <c r="B861" s="1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1"/>
      <c r="B862" s="1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1"/>
      <c r="B863" s="1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1"/>
      <c r="B864" s="1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1"/>
      <c r="B865" s="1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1"/>
      <c r="B866" s="1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1"/>
      <c r="B867" s="1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1"/>
      <c r="B868" s="1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1"/>
      <c r="B869" s="1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1"/>
      <c r="B870" s="1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1"/>
      <c r="B871" s="1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1"/>
      <c r="B872" s="1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1"/>
      <c r="B873" s="1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1"/>
      <c r="B874" s="1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1"/>
      <c r="B875" s="1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1"/>
      <c r="B876" s="1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1"/>
      <c r="B877" s="1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1"/>
      <c r="B878" s="1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1"/>
      <c r="B879" s="1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1"/>
      <c r="B880" s="1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1"/>
      <c r="B881" s="1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1"/>
      <c r="B882" s="1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1"/>
      <c r="B883" s="1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1"/>
      <c r="B884" s="1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1"/>
      <c r="B885" s="1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1"/>
      <c r="B886" s="1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1"/>
      <c r="B887" s="1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1"/>
      <c r="B888" s="1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1"/>
      <c r="B889" s="1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1"/>
      <c r="B890" s="1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1"/>
      <c r="B891" s="1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1"/>
      <c r="B892" s="1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1"/>
      <c r="B893" s="1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1"/>
      <c r="B894" s="1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1"/>
      <c r="B895" s="1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1"/>
      <c r="B896" s="1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1"/>
      <c r="B897" s="1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1"/>
      <c r="B898" s="1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1"/>
      <c r="B899" s="1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1"/>
      <c r="B900" s="1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1"/>
      <c r="B901" s="1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1"/>
      <c r="B902" s="1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1"/>
      <c r="B903" s="1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1"/>
      <c r="B904" s="1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1"/>
      <c r="B905" s="1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1"/>
      <c r="B906" s="1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1"/>
      <c r="B907" s="1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1"/>
      <c r="B908" s="1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1"/>
      <c r="B909" s="1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1"/>
      <c r="B910" s="1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1"/>
      <c r="B911" s="1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1"/>
      <c r="B912" s="1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1"/>
      <c r="B913" s="1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1"/>
      <c r="B914" s="1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1"/>
      <c r="B915" s="1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1"/>
      <c r="B916" s="1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1"/>
      <c r="B917" s="1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1"/>
      <c r="B918" s="1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1"/>
      <c r="B919" s="1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1"/>
      <c r="B920" s="1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1"/>
      <c r="B921" s="1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1"/>
      <c r="B922" s="1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1"/>
      <c r="B923" s="1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1"/>
      <c r="B924" s="1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1"/>
      <c r="B925" s="1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1"/>
      <c r="B926" s="1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1"/>
      <c r="B927" s="1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1"/>
      <c r="B928" s="1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1"/>
      <c r="B929" s="1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1"/>
      <c r="B930" s="1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1"/>
      <c r="B931" s="1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1"/>
      <c r="B932" s="1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1"/>
      <c r="B933" s="1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1"/>
      <c r="B934" s="1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1"/>
      <c r="B935" s="1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1"/>
      <c r="B936" s="1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1"/>
      <c r="B937" s="1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1"/>
      <c r="B938" s="1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1"/>
      <c r="B939" s="1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1"/>
      <c r="B940" s="1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1"/>
      <c r="B941" s="1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1"/>
      <c r="B942" s="1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1"/>
      <c r="B943" s="1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1"/>
      <c r="B944" s="1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1"/>
      <c r="B945" s="1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1"/>
      <c r="B946" s="1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1"/>
      <c r="B947" s="1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1"/>
      <c r="B948" s="1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1"/>
      <c r="B949" s="1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1"/>
      <c r="B950" s="1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1"/>
      <c r="B951" s="1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1"/>
      <c r="B952" s="1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1"/>
      <c r="B953" s="1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1"/>
      <c r="B954" s="1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1"/>
      <c r="B955" s="1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1"/>
      <c r="B956" s="1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1"/>
      <c r="B957" s="1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1"/>
      <c r="B958" s="1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1"/>
      <c r="B959" s="1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1"/>
      <c r="B960" s="1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1"/>
      <c r="B961" s="1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1"/>
      <c r="B962" s="1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1"/>
      <c r="B963" s="1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1"/>
      <c r="B964" s="1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1"/>
      <c r="B965" s="1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>
      <c r="A966" s="1"/>
      <c r="B966" s="1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1.25" customHeight="1">
      <c r="A967" s="1"/>
      <c r="B967" s="1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1.25" customHeight="1">
      <c r="A968" s="1"/>
      <c r="B968" s="1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1.25" customHeight="1">
      <c r="A969" s="1"/>
      <c r="B969" s="1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1.25" customHeight="1">
      <c r="A970" s="1"/>
      <c r="B970" s="1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1.25" customHeight="1">
      <c r="A971" s="1"/>
      <c r="B971" s="1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1.25" customHeight="1">
      <c r="A972" s="1"/>
      <c r="B972" s="1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1.25" customHeight="1">
      <c r="A973" s="1"/>
      <c r="B973" s="1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1.25" customHeight="1">
      <c r="A974" s="1"/>
      <c r="B974" s="1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1.25" customHeight="1">
      <c r="A975" s="1"/>
      <c r="B975" s="1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1.25" customHeight="1">
      <c r="A976" s="1"/>
      <c r="B976" s="1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1.25" customHeight="1">
      <c r="A977" s="1"/>
      <c r="B977" s="1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1.25" customHeight="1">
      <c r="A978" s="1"/>
      <c r="B978" s="1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1.25" customHeight="1">
      <c r="A979" s="1"/>
      <c r="B979" s="1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1.25" customHeight="1">
      <c r="A980" s="1"/>
      <c r="B980" s="1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1.25" customHeight="1">
      <c r="A981" s="1"/>
      <c r="B981" s="1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1.25" customHeight="1">
      <c r="A982" s="1"/>
      <c r="B982" s="1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1.25" customHeight="1">
      <c r="A983" s="1"/>
      <c r="B983" s="1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1.25" customHeight="1">
      <c r="A984" s="1"/>
      <c r="B984" s="1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1.25" customHeight="1">
      <c r="A985" s="1"/>
      <c r="B985" s="1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1.25" customHeight="1">
      <c r="A986" s="1"/>
      <c r="B986" s="1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1.25" customHeight="1">
      <c r="A987" s="1"/>
      <c r="B987" s="1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1.25" customHeight="1">
      <c r="A988" s="1"/>
      <c r="B988" s="1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1.25" customHeight="1">
      <c r="A989" s="1"/>
      <c r="B989" s="1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1.25" customHeight="1">
      <c r="A990" s="1"/>
      <c r="B990" s="1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1.25" customHeight="1">
      <c r="A991" s="1"/>
      <c r="B991" s="1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1.25" customHeight="1">
      <c r="A992" s="1"/>
      <c r="B992" s="1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1.25" customHeight="1">
      <c r="A993" s="1"/>
      <c r="B993" s="1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1.25" customHeight="1">
      <c r="A994" s="1"/>
      <c r="B994" s="1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1.25" customHeight="1">
      <c r="A995" s="1"/>
      <c r="B995" s="1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1.25" customHeight="1">
      <c r="A996" s="1"/>
      <c r="B996" s="1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1.25" customHeight="1">
      <c r="A997" s="1"/>
      <c r="B997" s="1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1.25" customHeight="1">
      <c r="A998" s="1"/>
      <c r="B998" s="1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1.25" customHeight="1">
      <c r="A999" s="1"/>
      <c r="B999" s="1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1.25" customHeight="1">
      <c r="A1000" s="1"/>
      <c r="B1000" s="1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 horizontalCentered="1" verticalCentered="1" gridLines="1"/>
  <pageMargins left="0.74803149606299213" right="0.74803149606299213" top="1.6535433070866143" bottom="0.55118110236220474" header="0" footer="0"/>
  <pageSetup paperSize="9" orientation="portrait"/>
  <headerFooter>
    <oddHeader>&amp;CHKU PUBLIC OPINION PROGRAMME Standard Error of Percentages due to Random Sampling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Microsoft Office User</cp:lastModifiedBy>
  <dcterms:created xsi:type="dcterms:W3CDTF">1999-09-20T04:04:44Z</dcterms:created>
  <dcterms:modified xsi:type="dcterms:W3CDTF">2021-09-29T15:20:17Z</dcterms:modified>
</cp:coreProperties>
</file>